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_Data Requests\SACS Student Achievement\2025 Updates\Web Site Data Files\"/>
    </mc:Choice>
  </mc:AlternateContent>
  <xr:revisionPtr revIDLastSave="0" documentId="14_{49A4EC5A-91CF-4DC0-A829-58DE359D52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ll 2014" sheetId="4" r:id="rId1"/>
    <sheet name="Fall 2015" sheetId="7" r:id="rId2"/>
    <sheet name="Fall 2016" sheetId="8" r:id="rId3"/>
    <sheet name="Fall 2017" sheetId="9" r:id="rId4"/>
    <sheet name="Fall 2018" sheetId="10" r:id="rId5"/>
  </sheets>
  <definedNames>
    <definedName name="_xlnm.Print_Titles" localSheetId="0">'Fall 2014'!$6:$6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0" l="1"/>
  <c r="J34" i="10" s="1"/>
  <c r="J31" i="10"/>
  <c r="J32" i="10" s="1"/>
  <c r="J27" i="10"/>
  <c r="J28" i="10" s="1"/>
  <c r="J25" i="10"/>
  <c r="J26" i="10" s="1"/>
  <c r="J21" i="10"/>
  <c r="J22" i="10" s="1"/>
  <c r="J19" i="10"/>
  <c r="J15" i="10"/>
  <c r="J16" i="10" s="1"/>
  <c r="J13" i="10"/>
  <c r="J9" i="10"/>
  <c r="J7" i="10"/>
  <c r="G33" i="10"/>
  <c r="G34" i="10" s="1"/>
  <c r="G31" i="10"/>
  <c r="G32" i="10" s="1"/>
  <c r="G27" i="10"/>
  <c r="G28" i="10" s="1"/>
  <c r="G25" i="10"/>
  <c r="G26" i="10" s="1"/>
  <c r="G21" i="10"/>
  <c r="G22" i="10" s="1"/>
  <c r="G19" i="10"/>
  <c r="G20" i="10" s="1"/>
  <c r="G15" i="10"/>
  <c r="G16" i="10" s="1"/>
  <c r="G13" i="10"/>
  <c r="G14" i="10" s="1"/>
  <c r="G9" i="10"/>
  <c r="G10" i="10" s="1"/>
  <c r="G7" i="10"/>
  <c r="D33" i="10"/>
  <c r="D34" i="10" s="1"/>
  <c r="D31" i="10"/>
  <c r="D32" i="10" s="1"/>
  <c r="D27" i="10"/>
  <c r="D28" i="10" s="1"/>
  <c r="D25" i="10"/>
  <c r="D26" i="10" s="1"/>
  <c r="D21" i="10"/>
  <c r="D19" i="10"/>
  <c r="D15" i="10"/>
  <c r="D16" i="10" s="1"/>
  <c r="D14" i="10"/>
  <c r="D13" i="10"/>
  <c r="D9" i="10"/>
  <c r="D10" i="10" s="1"/>
  <c r="D7" i="10"/>
  <c r="D8" i="10" s="1"/>
  <c r="L39" i="10"/>
  <c r="L40" i="10" s="1"/>
  <c r="K39" i="10"/>
  <c r="I39" i="10"/>
  <c r="I40" i="10" s="1"/>
  <c r="H39" i="10"/>
  <c r="F39" i="10"/>
  <c r="F40" i="10" s="1"/>
  <c r="E39" i="10"/>
  <c r="L37" i="10"/>
  <c r="L38" i="10" s="1"/>
  <c r="K37" i="10"/>
  <c r="I37" i="10"/>
  <c r="H37" i="10"/>
  <c r="F37" i="10"/>
  <c r="F38" i="10" s="1"/>
  <c r="E37" i="10"/>
  <c r="L35" i="10"/>
  <c r="L36" i="10" s="1"/>
  <c r="K35" i="10"/>
  <c r="I35" i="10"/>
  <c r="H35" i="10"/>
  <c r="F35" i="10"/>
  <c r="F36" i="10" s="1"/>
  <c r="E35" i="10"/>
  <c r="L34" i="10"/>
  <c r="K34" i="10"/>
  <c r="I34" i="10"/>
  <c r="H34" i="10"/>
  <c r="F34" i="10"/>
  <c r="E34" i="10"/>
  <c r="L32" i="10"/>
  <c r="K32" i="10"/>
  <c r="I32" i="10"/>
  <c r="H32" i="10"/>
  <c r="F32" i="10"/>
  <c r="E32" i="10"/>
  <c r="L29" i="10"/>
  <c r="L30" i="10" s="1"/>
  <c r="K29" i="10"/>
  <c r="I29" i="10"/>
  <c r="I30" i="10" s="1"/>
  <c r="H29" i="10"/>
  <c r="F29" i="10"/>
  <c r="F30" i="10" s="1"/>
  <c r="E29" i="10"/>
  <c r="L28" i="10"/>
  <c r="K28" i="10"/>
  <c r="I28" i="10"/>
  <c r="H28" i="10"/>
  <c r="F28" i="10"/>
  <c r="E28" i="10"/>
  <c r="L26" i="10"/>
  <c r="K26" i="10"/>
  <c r="I26" i="10"/>
  <c r="H26" i="10"/>
  <c r="F26" i="10"/>
  <c r="E26" i="10"/>
  <c r="L23" i="10"/>
  <c r="L24" i="10" s="1"/>
  <c r="K23" i="10"/>
  <c r="I23" i="10"/>
  <c r="I24" i="10" s="1"/>
  <c r="H23" i="10"/>
  <c r="F23" i="10"/>
  <c r="F24" i="10" s="1"/>
  <c r="E23" i="10"/>
  <c r="L22" i="10"/>
  <c r="K22" i="10"/>
  <c r="I22" i="10"/>
  <c r="H22" i="10"/>
  <c r="F22" i="10"/>
  <c r="E22" i="10"/>
  <c r="D22" i="10"/>
  <c r="L20" i="10"/>
  <c r="K20" i="10"/>
  <c r="J20" i="10"/>
  <c r="I20" i="10"/>
  <c r="H20" i="10"/>
  <c r="F20" i="10"/>
  <c r="E20" i="10"/>
  <c r="D20" i="10"/>
  <c r="L17" i="10"/>
  <c r="L18" i="10" s="1"/>
  <c r="K17" i="10"/>
  <c r="I17" i="10"/>
  <c r="H17" i="10"/>
  <c r="F17" i="10"/>
  <c r="F18" i="10" s="1"/>
  <c r="E17" i="10"/>
  <c r="L16" i="10"/>
  <c r="K16" i="10"/>
  <c r="I16" i="10"/>
  <c r="H16" i="10"/>
  <c r="F16" i="10"/>
  <c r="E16" i="10"/>
  <c r="L14" i="10"/>
  <c r="K14" i="10"/>
  <c r="I14" i="10"/>
  <c r="H14" i="10"/>
  <c r="F14" i="10"/>
  <c r="E14" i="10"/>
  <c r="J14" i="10"/>
  <c r="L11" i="10"/>
  <c r="K11" i="10"/>
  <c r="I11" i="10"/>
  <c r="I12" i="10" s="1"/>
  <c r="H11" i="10"/>
  <c r="F11" i="10"/>
  <c r="F41" i="10" s="1"/>
  <c r="F42" i="10" s="1"/>
  <c r="E11" i="10"/>
  <c r="L10" i="10"/>
  <c r="K10" i="10"/>
  <c r="J10" i="10"/>
  <c r="I10" i="10"/>
  <c r="H10" i="10"/>
  <c r="F10" i="10"/>
  <c r="E10" i="10"/>
  <c r="L8" i="10"/>
  <c r="K8" i="10"/>
  <c r="J8" i="10"/>
  <c r="I8" i="10"/>
  <c r="H8" i="10"/>
  <c r="G8" i="10"/>
  <c r="F8" i="10"/>
  <c r="E8" i="10"/>
  <c r="J31" i="9"/>
  <c r="J32" i="9" s="1"/>
  <c r="J27" i="9"/>
  <c r="J28" i="9" s="1"/>
  <c r="J25" i="9"/>
  <c r="J21" i="9"/>
  <c r="J22" i="9" s="1"/>
  <c r="J19" i="9"/>
  <c r="J15" i="9"/>
  <c r="J16" i="9" s="1"/>
  <c r="J13" i="9"/>
  <c r="J14" i="9" s="1"/>
  <c r="J9" i="9"/>
  <c r="J10" i="9" s="1"/>
  <c r="J7" i="9"/>
  <c r="J8" i="9" s="1"/>
  <c r="G7" i="9"/>
  <c r="G9" i="9"/>
  <c r="G10" i="9" s="1"/>
  <c r="G13" i="9"/>
  <c r="G15" i="9"/>
  <c r="G16" i="9" s="1"/>
  <c r="G19" i="9"/>
  <c r="G21" i="9"/>
  <c r="G25" i="9"/>
  <c r="G26" i="9" s="1"/>
  <c r="G27" i="9"/>
  <c r="G28" i="9" s="1"/>
  <c r="G31" i="9"/>
  <c r="G32" i="9" s="1"/>
  <c r="J33" i="9"/>
  <c r="J34" i="9" s="1"/>
  <c r="G33" i="9"/>
  <c r="G34" i="9" s="1"/>
  <c r="D33" i="9"/>
  <c r="D34" i="9" s="1"/>
  <c r="D31" i="9"/>
  <c r="D27" i="9"/>
  <c r="D28" i="9" s="1"/>
  <c r="D25" i="9"/>
  <c r="D26" i="9" s="1"/>
  <c r="D21" i="9"/>
  <c r="D20" i="9"/>
  <c r="D19" i="9"/>
  <c r="D15" i="9"/>
  <c r="D13" i="9"/>
  <c r="D14" i="9" s="1"/>
  <c r="D9" i="9"/>
  <c r="D7" i="9"/>
  <c r="L39" i="9"/>
  <c r="K39" i="9"/>
  <c r="I39" i="9"/>
  <c r="I40" i="9" s="1"/>
  <c r="H39" i="9"/>
  <c r="F39" i="9"/>
  <c r="F40" i="9" s="1"/>
  <c r="E39" i="9"/>
  <c r="L37" i="9"/>
  <c r="L38" i="9" s="1"/>
  <c r="K37" i="9"/>
  <c r="I37" i="9"/>
  <c r="I38" i="9" s="1"/>
  <c r="H37" i="9"/>
  <c r="F37" i="9"/>
  <c r="F38" i="9" s="1"/>
  <c r="E37" i="9"/>
  <c r="L35" i="9"/>
  <c r="K35" i="9"/>
  <c r="I35" i="9"/>
  <c r="H35" i="9"/>
  <c r="H36" i="9" s="1"/>
  <c r="F35" i="9"/>
  <c r="E35" i="9"/>
  <c r="L34" i="9"/>
  <c r="K34" i="9"/>
  <c r="I34" i="9"/>
  <c r="H34" i="9"/>
  <c r="F34" i="9"/>
  <c r="E34" i="9"/>
  <c r="L32" i="9"/>
  <c r="K32" i="9"/>
  <c r="I32" i="9"/>
  <c r="H32" i="9"/>
  <c r="F32" i="9"/>
  <c r="E32" i="9"/>
  <c r="D32" i="9"/>
  <c r="F30" i="9"/>
  <c r="L29" i="9"/>
  <c r="L30" i="9" s="1"/>
  <c r="K29" i="9"/>
  <c r="I29" i="9"/>
  <c r="I30" i="9" s="1"/>
  <c r="H29" i="9"/>
  <c r="F29" i="9"/>
  <c r="E29" i="9"/>
  <c r="L28" i="9"/>
  <c r="K28" i="9"/>
  <c r="I28" i="9"/>
  <c r="H28" i="9"/>
  <c r="F28" i="9"/>
  <c r="E28" i="9"/>
  <c r="L26" i="9"/>
  <c r="K26" i="9"/>
  <c r="J26" i="9"/>
  <c r="I26" i="9"/>
  <c r="H26" i="9"/>
  <c r="F26" i="9"/>
  <c r="E26" i="9"/>
  <c r="L23" i="9"/>
  <c r="K23" i="9"/>
  <c r="I23" i="9"/>
  <c r="I24" i="9" s="1"/>
  <c r="H23" i="9"/>
  <c r="F23" i="9"/>
  <c r="F24" i="9" s="1"/>
  <c r="E23" i="9"/>
  <c r="E24" i="9" s="1"/>
  <c r="L22" i="9"/>
  <c r="K22" i="9"/>
  <c r="I22" i="9"/>
  <c r="H22" i="9"/>
  <c r="G22" i="9"/>
  <c r="F22" i="9"/>
  <c r="E22" i="9"/>
  <c r="D22" i="9"/>
  <c r="L20" i="9"/>
  <c r="K20" i="9"/>
  <c r="J20" i="9"/>
  <c r="I20" i="9"/>
  <c r="H20" i="9"/>
  <c r="F20" i="9"/>
  <c r="E20" i="9"/>
  <c r="G20" i="9"/>
  <c r="L17" i="9"/>
  <c r="K17" i="9"/>
  <c r="I17" i="9"/>
  <c r="I18" i="9" s="1"/>
  <c r="H17" i="9"/>
  <c r="F17" i="9"/>
  <c r="E17" i="9"/>
  <c r="L16" i="9"/>
  <c r="K16" i="9"/>
  <c r="I16" i="9"/>
  <c r="H16" i="9"/>
  <c r="F16" i="9"/>
  <c r="E16" i="9"/>
  <c r="D16" i="9"/>
  <c r="L14" i="9"/>
  <c r="K14" i="9"/>
  <c r="I14" i="9"/>
  <c r="H14" i="9"/>
  <c r="F14" i="9"/>
  <c r="E14" i="9"/>
  <c r="L11" i="9"/>
  <c r="L12" i="9" s="1"/>
  <c r="K11" i="9"/>
  <c r="I11" i="9"/>
  <c r="H11" i="9"/>
  <c r="F11" i="9"/>
  <c r="E11" i="9"/>
  <c r="L10" i="9"/>
  <c r="K10" i="9"/>
  <c r="I10" i="9"/>
  <c r="H10" i="9"/>
  <c r="F10" i="9"/>
  <c r="E10" i="9"/>
  <c r="D39" i="9"/>
  <c r="L8" i="9"/>
  <c r="K8" i="9"/>
  <c r="I8" i="9"/>
  <c r="H8" i="9"/>
  <c r="G8" i="9"/>
  <c r="F8" i="9"/>
  <c r="E8" i="9"/>
  <c r="D8" i="9"/>
  <c r="H41" i="8"/>
  <c r="E39" i="8"/>
  <c r="F39" i="8"/>
  <c r="H39" i="8"/>
  <c r="H40" i="8" s="1"/>
  <c r="I39" i="8"/>
  <c r="I40" i="8" s="1"/>
  <c r="K39" i="8"/>
  <c r="K40" i="8" s="1"/>
  <c r="L39" i="8"/>
  <c r="E37" i="8"/>
  <c r="F37" i="8"/>
  <c r="H37" i="8"/>
  <c r="H38" i="8" s="1"/>
  <c r="I37" i="8"/>
  <c r="I38" i="8" s="1"/>
  <c r="K37" i="8"/>
  <c r="K38" i="8" s="1"/>
  <c r="L37" i="8"/>
  <c r="L38" i="8" s="1"/>
  <c r="K34" i="8"/>
  <c r="K32" i="8"/>
  <c r="H34" i="8"/>
  <c r="H32" i="8"/>
  <c r="K35" i="8"/>
  <c r="H35" i="8"/>
  <c r="H36" i="8" s="1"/>
  <c r="D33" i="8"/>
  <c r="D34" i="8" s="1"/>
  <c r="D31" i="8"/>
  <c r="D32" i="8" s="1"/>
  <c r="L35" i="8"/>
  <c r="K36" i="8" s="1"/>
  <c r="I35" i="8"/>
  <c r="I36" i="8" s="1"/>
  <c r="K29" i="8"/>
  <c r="H29" i="8"/>
  <c r="K28" i="8"/>
  <c r="H28" i="8"/>
  <c r="K26" i="8"/>
  <c r="J26" i="8"/>
  <c r="H26" i="8"/>
  <c r="I29" i="8"/>
  <c r="D25" i="8"/>
  <c r="D26" i="8" s="1"/>
  <c r="D27" i="8"/>
  <c r="D28" i="8" s="1"/>
  <c r="K22" i="8"/>
  <c r="J22" i="8"/>
  <c r="K20" i="8"/>
  <c r="H22" i="8"/>
  <c r="G22" i="8"/>
  <c r="H20" i="8"/>
  <c r="G20" i="8"/>
  <c r="G23" i="8"/>
  <c r="G24" i="8" s="1"/>
  <c r="G21" i="8"/>
  <c r="K23" i="8"/>
  <c r="K24" i="8" s="1"/>
  <c r="H23" i="8"/>
  <c r="H24" i="8" s="1"/>
  <c r="L23" i="8"/>
  <c r="L24" i="8" s="1"/>
  <c r="I23" i="8"/>
  <c r="I24" i="8" s="1"/>
  <c r="G19" i="8"/>
  <c r="D21" i="8"/>
  <c r="D19" i="8"/>
  <c r="K17" i="8"/>
  <c r="K16" i="8"/>
  <c r="K14" i="8"/>
  <c r="H18" i="8"/>
  <c r="H16" i="8"/>
  <c r="H14" i="8"/>
  <c r="H17" i="8"/>
  <c r="D15" i="8"/>
  <c r="D16" i="8" s="1"/>
  <c r="D13" i="8"/>
  <c r="D14" i="8" s="1"/>
  <c r="L17" i="8"/>
  <c r="L18" i="8" s="1"/>
  <c r="I17" i="8"/>
  <c r="L11" i="8"/>
  <c r="L41" i="8" s="1"/>
  <c r="K10" i="8"/>
  <c r="K8" i="8"/>
  <c r="H12" i="8"/>
  <c r="H10" i="8"/>
  <c r="H8" i="8"/>
  <c r="K11" i="8"/>
  <c r="K41" i="8" s="1"/>
  <c r="H11" i="8"/>
  <c r="J33" i="8"/>
  <c r="J34" i="8" s="1"/>
  <c r="J31" i="8"/>
  <c r="J32" i="8" s="1"/>
  <c r="J27" i="8"/>
  <c r="J28" i="8" s="1"/>
  <c r="J25" i="8"/>
  <c r="J21" i="8"/>
  <c r="J19" i="8"/>
  <c r="J20" i="8" s="1"/>
  <c r="J15" i="8"/>
  <c r="J16" i="8" s="1"/>
  <c r="J13" i="8"/>
  <c r="J14" i="8" s="1"/>
  <c r="J9" i="8"/>
  <c r="J39" i="8" s="1"/>
  <c r="J40" i="8" s="1"/>
  <c r="J7" i="8"/>
  <c r="J37" i="8" s="1"/>
  <c r="J38" i="8" s="1"/>
  <c r="G33" i="8"/>
  <c r="G34" i="8" s="1"/>
  <c r="G31" i="8"/>
  <c r="G32" i="8" s="1"/>
  <c r="G27" i="8"/>
  <c r="G28" i="8" s="1"/>
  <c r="G25" i="8"/>
  <c r="G26" i="8" s="1"/>
  <c r="G15" i="8"/>
  <c r="G16" i="8" s="1"/>
  <c r="G13" i="8"/>
  <c r="G14" i="8" s="1"/>
  <c r="G9" i="8"/>
  <c r="G10" i="8" s="1"/>
  <c r="G7" i="8"/>
  <c r="G37" i="8" s="1"/>
  <c r="G38" i="8" s="1"/>
  <c r="I8" i="8"/>
  <c r="L8" i="8"/>
  <c r="L40" i="8"/>
  <c r="F40" i="8"/>
  <c r="F35" i="8"/>
  <c r="F36" i="8" s="1"/>
  <c r="E35" i="8"/>
  <c r="L34" i="8"/>
  <c r="I34" i="8"/>
  <c r="F34" i="8"/>
  <c r="E34" i="8"/>
  <c r="L32" i="8"/>
  <c r="I32" i="8"/>
  <c r="F32" i="8"/>
  <c r="E32" i="8"/>
  <c r="L29" i="8"/>
  <c r="L30" i="8" s="1"/>
  <c r="F29" i="8"/>
  <c r="E29" i="8"/>
  <c r="L28" i="8"/>
  <c r="I28" i="8"/>
  <c r="F28" i="8"/>
  <c r="E28" i="8"/>
  <c r="L26" i="8"/>
  <c r="I26" i="8"/>
  <c r="F26" i="8"/>
  <c r="E26" i="8"/>
  <c r="F23" i="8"/>
  <c r="F24" i="8" s="1"/>
  <c r="E23" i="8"/>
  <c r="L22" i="8"/>
  <c r="I22" i="8"/>
  <c r="F22" i="8"/>
  <c r="E22" i="8"/>
  <c r="D22" i="8"/>
  <c r="L20" i="8"/>
  <c r="I20" i="8"/>
  <c r="F20" i="8"/>
  <c r="E20" i="8"/>
  <c r="D20" i="8"/>
  <c r="I18" i="8"/>
  <c r="F17" i="8"/>
  <c r="E17" i="8"/>
  <c r="L16" i="8"/>
  <c r="I16" i="8"/>
  <c r="F16" i="8"/>
  <c r="E16" i="8"/>
  <c r="L14" i="8"/>
  <c r="I14" i="8"/>
  <c r="F14" i="8"/>
  <c r="E14" i="8"/>
  <c r="I11" i="8"/>
  <c r="I12" i="8" s="1"/>
  <c r="F11" i="8"/>
  <c r="F12" i="8" s="1"/>
  <c r="E11" i="8"/>
  <c r="E41" i="8" s="1"/>
  <c r="L10" i="8"/>
  <c r="I10" i="8"/>
  <c r="F10" i="8"/>
  <c r="E10" i="8"/>
  <c r="D9" i="8"/>
  <c r="D10" i="8" s="1"/>
  <c r="F8" i="8"/>
  <c r="E8" i="8"/>
  <c r="D7" i="8"/>
  <c r="D8" i="8" s="1"/>
  <c r="K14" i="4"/>
  <c r="J14" i="4"/>
  <c r="K12" i="4"/>
  <c r="J12" i="4"/>
  <c r="K10" i="4"/>
  <c r="J10" i="4"/>
  <c r="K8" i="4"/>
  <c r="J8" i="4"/>
  <c r="J13" i="4"/>
  <c r="J11" i="4"/>
  <c r="J9" i="4"/>
  <c r="J7" i="4"/>
  <c r="K11" i="4"/>
  <c r="L41" i="7"/>
  <c r="L42" i="7" s="1"/>
  <c r="L39" i="7"/>
  <c r="L40" i="7" s="1"/>
  <c r="L37" i="7"/>
  <c r="L38" i="7" s="1"/>
  <c r="L35" i="7"/>
  <c r="L36" i="7" s="1"/>
  <c r="L34" i="7"/>
  <c r="L32" i="7"/>
  <c r="L29" i="7"/>
  <c r="L30" i="7" s="1"/>
  <c r="L28" i="7"/>
  <c r="L26" i="7"/>
  <c r="L23" i="7"/>
  <c r="L24" i="7" s="1"/>
  <c r="L22" i="7"/>
  <c r="L20" i="7"/>
  <c r="L17" i="7"/>
  <c r="L18" i="7" s="1"/>
  <c r="L16" i="7"/>
  <c r="L14" i="7"/>
  <c r="L11" i="7"/>
  <c r="L12" i="7" s="1"/>
  <c r="L10" i="7"/>
  <c r="L8" i="7"/>
  <c r="I41" i="7"/>
  <c r="I42" i="7" s="1"/>
  <c r="I39" i="7"/>
  <c r="I40" i="7" s="1"/>
  <c r="I38" i="7"/>
  <c r="I37" i="7"/>
  <c r="I35" i="7"/>
  <c r="I36" i="7" s="1"/>
  <c r="I34" i="7"/>
  <c r="I32" i="7"/>
  <c r="I29" i="7"/>
  <c r="I30" i="7" s="1"/>
  <c r="I28" i="7"/>
  <c r="I26" i="7"/>
  <c r="I23" i="7"/>
  <c r="I24" i="7" s="1"/>
  <c r="I22" i="7"/>
  <c r="I20" i="7"/>
  <c r="I17" i="7"/>
  <c r="I18" i="7" s="1"/>
  <c r="I16" i="7"/>
  <c r="I14" i="7"/>
  <c r="I11" i="7"/>
  <c r="I12" i="7" s="1"/>
  <c r="I10" i="7"/>
  <c r="I8" i="7"/>
  <c r="E39" i="7"/>
  <c r="E37" i="7"/>
  <c r="F39" i="7"/>
  <c r="F40" i="7" s="1"/>
  <c r="F37" i="7"/>
  <c r="F41" i="7" s="1"/>
  <c r="F42" i="7" s="1"/>
  <c r="F35" i="7"/>
  <c r="D35" i="7" s="1"/>
  <c r="D36" i="7" s="1"/>
  <c r="F29" i="7"/>
  <c r="F30" i="7" s="1"/>
  <c r="F23" i="7"/>
  <c r="F24" i="7" s="1"/>
  <c r="F17" i="7"/>
  <c r="F11" i="7"/>
  <c r="F12" i="7" s="1"/>
  <c r="D7" i="7"/>
  <c r="D8" i="7" s="1"/>
  <c r="D9" i="7"/>
  <c r="D10" i="7" s="1"/>
  <c r="E35" i="7"/>
  <c r="F34" i="7"/>
  <c r="E34" i="7"/>
  <c r="D33" i="7"/>
  <c r="D34" i="7" s="1"/>
  <c r="F32" i="7"/>
  <c r="E32" i="7"/>
  <c r="D31" i="7"/>
  <c r="D32" i="7" s="1"/>
  <c r="E29" i="7"/>
  <c r="F28" i="7"/>
  <c r="E28" i="7"/>
  <c r="D27" i="7"/>
  <c r="D28" i="7" s="1"/>
  <c r="F26" i="7"/>
  <c r="E26" i="7"/>
  <c r="D25" i="7"/>
  <c r="D26" i="7" s="1"/>
  <c r="E23" i="7"/>
  <c r="F22" i="7"/>
  <c r="E22" i="7"/>
  <c r="D21" i="7"/>
  <c r="D22" i="7" s="1"/>
  <c r="F20" i="7"/>
  <c r="E20" i="7"/>
  <c r="D19" i="7"/>
  <c r="D20" i="7" s="1"/>
  <c r="F18" i="7"/>
  <c r="E17" i="7"/>
  <c r="F16" i="7"/>
  <c r="E16" i="7"/>
  <c r="D15" i="7"/>
  <c r="D16" i="7" s="1"/>
  <c r="F14" i="7"/>
  <c r="E14" i="7"/>
  <c r="D13" i="7"/>
  <c r="D14" i="7" s="1"/>
  <c r="E11" i="7"/>
  <c r="D11" i="7" s="1"/>
  <c r="D12" i="7" s="1"/>
  <c r="F10" i="7"/>
  <c r="E10" i="7"/>
  <c r="F8" i="7"/>
  <c r="E8" i="7"/>
  <c r="J39" i="10" l="1"/>
  <c r="J40" i="10" s="1"/>
  <c r="J37" i="10"/>
  <c r="J38" i="10" s="1"/>
  <c r="G37" i="10"/>
  <c r="G38" i="10" s="1"/>
  <c r="D37" i="10"/>
  <c r="D38" i="10" s="1"/>
  <c r="D39" i="10"/>
  <c r="D40" i="10" s="1"/>
  <c r="E36" i="10"/>
  <c r="D29" i="10"/>
  <c r="D30" i="10" s="1"/>
  <c r="H24" i="10"/>
  <c r="H40" i="10"/>
  <c r="K40" i="10"/>
  <c r="E40" i="10"/>
  <c r="J35" i="10"/>
  <c r="J36" i="10" s="1"/>
  <c r="G35" i="10"/>
  <c r="G36" i="10" s="1"/>
  <c r="I36" i="10"/>
  <c r="H36" i="10"/>
  <c r="J29" i="10"/>
  <c r="J30" i="10" s="1"/>
  <c r="K30" i="10"/>
  <c r="H41" i="10"/>
  <c r="H38" i="10"/>
  <c r="E24" i="10"/>
  <c r="G23" i="10"/>
  <c r="G24" i="10" s="1"/>
  <c r="K24" i="10"/>
  <c r="G17" i="10"/>
  <c r="G18" i="10" s="1"/>
  <c r="E18" i="10"/>
  <c r="K41" i="10"/>
  <c r="L41" i="10"/>
  <c r="L42" i="10" s="1"/>
  <c r="J17" i="10"/>
  <c r="J18" i="10" s="1"/>
  <c r="K18" i="10"/>
  <c r="K38" i="10"/>
  <c r="E12" i="10"/>
  <c r="E38" i="10"/>
  <c r="F12" i="10"/>
  <c r="D11" i="10"/>
  <c r="D12" i="10" s="1"/>
  <c r="H18" i="10"/>
  <c r="K12" i="10"/>
  <c r="I18" i="10"/>
  <c r="E30" i="10"/>
  <c r="D35" i="10"/>
  <c r="D36" i="10" s="1"/>
  <c r="K36" i="10"/>
  <c r="I38" i="10"/>
  <c r="L12" i="10"/>
  <c r="G29" i="10"/>
  <c r="G30" i="10" s="1"/>
  <c r="E41" i="10"/>
  <c r="E42" i="10" s="1"/>
  <c r="D17" i="10"/>
  <c r="D18" i="10" s="1"/>
  <c r="J23" i="10"/>
  <c r="J24" i="10" s="1"/>
  <c r="G39" i="10"/>
  <c r="G40" i="10" s="1"/>
  <c r="G11" i="10"/>
  <c r="H30" i="10"/>
  <c r="I41" i="10"/>
  <c r="I42" i="10" s="1"/>
  <c r="D23" i="10"/>
  <c r="D24" i="10" s="1"/>
  <c r="H12" i="10"/>
  <c r="J11" i="10"/>
  <c r="J39" i="9"/>
  <c r="J40" i="9" s="1"/>
  <c r="J37" i="9"/>
  <c r="J38" i="9" s="1"/>
  <c r="G37" i="9"/>
  <c r="G38" i="9" s="1"/>
  <c r="D37" i="9"/>
  <c r="D38" i="9" s="1"/>
  <c r="J35" i="9"/>
  <c r="J36" i="9" s="1"/>
  <c r="J29" i="9"/>
  <c r="J30" i="9" s="1"/>
  <c r="H18" i="9"/>
  <c r="D35" i="9"/>
  <c r="D36" i="9" s="1"/>
  <c r="E30" i="9"/>
  <c r="D40" i="9"/>
  <c r="E40" i="9"/>
  <c r="K36" i="9"/>
  <c r="F36" i="9"/>
  <c r="E36" i="9"/>
  <c r="L36" i="9"/>
  <c r="G35" i="9"/>
  <c r="G36" i="9" s="1"/>
  <c r="H30" i="9"/>
  <c r="K30" i="9"/>
  <c r="D29" i="9"/>
  <c r="D30" i="9" s="1"/>
  <c r="F41" i="9"/>
  <c r="F42" i="9" s="1"/>
  <c r="D23" i="9"/>
  <c r="D24" i="9" s="1"/>
  <c r="J23" i="9"/>
  <c r="J24" i="9" s="1"/>
  <c r="J17" i="9"/>
  <c r="J18" i="9" s="1"/>
  <c r="D17" i="9"/>
  <c r="D18" i="9" s="1"/>
  <c r="I41" i="9"/>
  <c r="I42" i="9" s="1"/>
  <c r="G17" i="9"/>
  <c r="G18" i="9" s="1"/>
  <c r="K40" i="9"/>
  <c r="L18" i="9"/>
  <c r="K18" i="9"/>
  <c r="K12" i="9"/>
  <c r="F12" i="9"/>
  <c r="E12" i="9"/>
  <c r="K41" i="9"/>
  <c r="G11" i="9"/>
  <c r="G12" i="9" s="1"/>
  <c r="H38" i="9"/>
  <c r="J11" i="9"/>
  <c r="J12" i="9" s="1"/>
  <c r="K38" i="9"/>
  <c r="L24" i="9"/>
  <c r="L40" i="9"/>
  <c r="L41" i="9"/>
  <c r="L42" i="9" s="1"/>
  <c r="D10" i="9"/>
  <c r="G23" i="9"/>
  <c r="G24" i="9" s="1"/>
  <c r="G39" i="9"/>
  <c r="G40" i="9" s="1"/>
  <c r="E41" i="9"/>
  <c r="D11" i="9"/>
  <c r="G14" i="9"/>
  <c r="E18" i="9"/>
  <c r="E38" i="9"/>
  <c r="H12" i="9"/>
  <c r="I36" i="9"/>
  <c r="H24" i="9"/>
  <c r="G29" i="9"/>
  <c r="G30" i="9" s="1"/>
  <c r="H40" i="9"/>
  <c r="K24" i="9"/>
  <c r="F18" i="9"/>
  <c r="I12" i="9"/>
  <c r="H41" i="9"/>
  <c r="H42" i="8"/>
  <c r="K42" i="8"/>
  <c r="G11" i="8"/>
  <c r="J8" i="8"/>
  <c r="D39" i="8"/>
  <c r="F41" i="8"/>
  <c r="G39" i="8"/>
  <c r="G40" i="8" s="1"/>
  <c r="G8" i="8"/>
  <c r="J10" i="8"/>
  <c r="D37" i="8"/>
  <c r="D38" i="8" s="1"/>
  <c r="K18" i="8"/>
  <c r="H30" i="8"/>
  <c r="K12" i="8"/>
  <c r="K30" i="8"/>
  <c r="I41" i="8"/>
  <c r="I42" i="8" s="1"/>
  <c r="J35" i="8"/>
  <c r="J36" i="8" s="1"/>
  <c r="L36" i="8"/>
  <c r="G35" i="8"/>
  <c r="G36" i="8" s="1"/>
  <c r="G29" i="8"/>
  <c r="G30" i="8" s="1"/>
  <c r="J29" i="8"/>
  <c r="J30" i="8" s="1"/>
  <c r="I30" i="8"/>
  <c r="J23" i="8"/>
  <c r="J24" i="8" s="1"/>
  <c r="G17" i="8"/>
  <c r="G18" i="8" s="1"/>
  <c r="J17" i="8"/>
  <c r="J18" i="8" s="1"/>
  <c r="L12" i="8"/>
  <c r="J11" i="8"/>
  <c r="E24" i="8"/>
  <c r="E30" i="8"/>
  <c r="D35" i="8"/>
  <c r="D36" i="8" s="1"/>
  <c r="E36" i="8"/>
  <c r="D29" i="8"/>
  <c r="D30" i="8" s="1"/>
  <c r="F30" i="8"/>
  <c r="D23" i="8"/>
  <c r="D24" i="8" s="1"/>
  <c r="E40" i="8"/>
  <c r="D17" i="8"/>
  <c r="D18" i="8" s="1"/>
  <c r="D40" i="8"/>
  <c r="F38" i="8"/>
  <c r="E38" i="8"/>
  <c r="D11" i="8"/>
  <c r="F42" i="8"/>
  <c r="E12" i="8"/>
  <c r="L42" i="8"/>
  <c r="E18" i="8"/>
  <c r="F18" i="8"/>
  <c r="E36" i="7"/>
  <c r="F36" i="7"/>
  <c r="F38" i="7"/>
  <c r="E41" i="7"/>
  <c r="D37" i="7"/>
  <c r="D38" i="7" s="1"/>
  <c r="E38" i="7"/>
  <c r="D39" i="7"/>
  <c r="D40" i="7" s="1"/>
  <c r="E40" i="7"/>
  <c r="E30" i="7"/>
  <c r="E24" i="7"/>
  <c r="D29" i="7"/>
  <c r="D30" i="7" s="1"/>
  <c r="D17" i="7"/>
  <c r="D18" i="7" s="1"/>
  <c r="E18" i="7"/>
  <c r="D41" i="7"/>
  <c r="D42" i="7" s="1"/>
  <c r="E42" i="7"/>
  <c r="E12" i="7"/>
  <c r="D23" i="7"/>
  <c r="D24" i="7" s="1"/>
  <c r="K42" i="10" l="1"/>
  <c r="D41" i="10"/>
  <c r="D42" i="10" s="1"/>
  <c r="H42" i="10"/>
  <c r="G12" i="10"/>
  <c r="G41" i="10"/>
  <c r="G42" i="10" s="1"/>
  <c r="J41" i="10"/>
  <c r="J42" i="10" s="1"/>
  <c r="J12" i="10"/>
  <c r="E42" i="9"/>
  <c r="H42" i="9"/>
  <c r="J41" i="9"/>
  <c r="J42" i="9" s="1"/>
  <c r="D12" i="9"/>
  <c r="D41" i="9"/>
  <c r="D42" i="9" s="1"/>
  <c r="G41" i="9"/>
  <c r="G42" i="9" s="1"/>
  <c r="K42" i="9"/>
  <c r="J12" i="8"/>
  <c r="J41" i="8"/>
  <c r="J42" i="8" s="1"/>
  <c r="D12" i="8"/>
  <c r="D41" i="8"/>
  <c r="G12" i="8"/>
  <c r="G41" i="8"/>
  <c r="G42" i="8" s="1"/>
  <c r="E42" i="8"/>
  <c r="D42" i="8"/>
</calcChain>
</file>

<file path=xl/sharedStrings.xml><?xml version="1.0" encoding="utf-8"?>
<sst xmlns="http://schemas.openxmlformats.org/spreadsheetml/2006/main" count="395" uniqueCount="28">
  <si>
    <t>Total</t>
  </si>
  <si>
    <t>White</t>
  </si>
  <si>
    <t>Female</t>
  </si>
  <si>
    <t>Count</t>
  </si>
  <si>
    <t>Male</t>
  </si>
  <si>
    <t>Black or African-American</t>
  </si>
  <si>
    <t>Hispanic or Latino Origin</t>
  </si>
  <si>
    <t>International</t>
  </si>
  <si>
    <t>FIRST-TIME FULL-TIME FRESHMAN</t>
  </si>
  <si>
    <t>Gender</t>
  </si>
  <si>
    <t>Count/Grad Rate</t>
  </si>
  <si>
    <t>Not Graduated</t>
  </si>
  <si>
    <t>Graduated</t>
  </si>
  <si>
    <t>Source: CBM001 Student Report; CBM009 Graduation Report</t>
  </si>
  <si>
    <t>Ethnicity</t>
  </si>
  <si>
    <t>% within CB4_gender</t>
  </si>
  <si>
    <t>GENDER WITHIN ETHNICITY &amp; PELL RECEIVED</t>
  </si>
  <si>
    <t>4-Year Graduation Rates</t>
  </si>
  <si>
    <t>5-Year Graduation Rates</t>
  </si>
  <si>
    <t>6-Year Graduation Rates</t>
  </si>
  <si>
    <t>Other</t>
  </si>
  <si>
    <t>FALL 2014 4, 5, and 6-YEAR GRADUATION RATES</t>
  </si>
  <si>
    <t>FALL 2015 4, 5, and 6-YEAR GRADUATION RATES</t>
  </si>
  <si>
    <t>FALL 2016 4, 5, and 6-YEAR GRADUATION RATES</t>
  </si>
  <si>
    <t xml:space="preserve">GENDER WITHIN ETHNICITY </t>
  </si>
  <si>
    <t>% within Gender</t>
  </si>
  <si>
    <t>FALL 2017 4, 5, and 6-YEAR GRADUATION RATES</t>
  </si>
  <si>
    <t>FALL 2018 4, 5, and 6-YEAR GRADUATION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</si>
</sst>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##0"/>
    <numFmt numFmtId="165" formatCode="###0.0%"/>
    <numFmt numFmtId="166" formatCode="_(* #,##0_);_(* \(#,##0\);_(* &quot;-&quot;??_);_(@_)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6"/>
      <name val="Calibri"/>
      <family val="2"/>
      <scheme val="minor"/>
    </font>
    <font>
      <b/>
      <sz val="9"/>
      <name val="Arial"/>
      <family val="2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0"/>
      <name val="Arial Bold"/>
    </font>
    <font>
      <sz val="10"/>
      <name val="Arial"/>
      <family val="2"/>
    </font>
    <font>
      <b/>
      <sz val="11"/>
      <name val="Arial Bold"/>
    </font>
    <font>
      <sz val="9"/>
      <name val="Arial"/>
      <family val="2"/>
    </font>
    <font>
      <b/>
      <sz val="11"/>
      <color theme="1"/>
      <name val="Calibri"/>
      <family val="2"/>
    </font>
    <font>
      <b/>
      <sz val="11"/>
      <color theme="5" tint="-0.249977111117893"/>
      <name val="Arial Bold"/>
    </font>
    <font>
      <sz val="11"/>
      <color theme="5" tint="-0.249977111117893"/>
      <name val="Calibri"/>
      <family val="2"/>
      <scheme val="minor"/>
    </font>
    <font>
      <sz val="10"/>
      <color theme="5" tint="-0.249977111117893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165" fontId="3" fillId="3" borderId="1" xfId="1" applyNumberFormat="1" applyFont="1" applyFill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4" applyFont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/>
    </xf>
    <xf numFmtId="0" fontId="1" fillId="0" borderId="0" xfId="5"/>
    <xf numFmtId="3" fontId="3" fillId="3" borderId="1" xfId="5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left" wrapText="1"/>
    </xf>
    <xf numFmtId="3" fontId="3" fillId="0" borderId="9" xfId="1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11" xfId="1" applyNumberFormat="1" applyFont="1" applyBorder="1" applyAlignment="1">
      <alignment horizontal="center"/>
    </xf>
    <xf numFmtId="165" fontId="3" fillId="3" borderId="12" xfId="1" applyNumberFormat="1" applyFont="1" applyFill="1" applyBorder="1" applyAlignment="1">
      <alignment horizontal="center"/>
    </xf>
    <xf numFmtId="165" fontId="3" fillId="0" borderId="13" xfId="1" applyNumberFormat="1" applyFont="1" applyBorder="1" applyAlignment="1">
      <alignment horizontal="center"/>
    </xf>
    <xf numFmtId="0" fontId="3" fillId="2" borderId="10" xfId="1" applyFont="1" applyFill="1" applyBorder="1" applyAlignment="1">
      <alignment horizontal="left" wrapText="1"/>
    </xf>
    <xf numFmtId="0" fontId="3" fillId="2" borderId="13" xfId="1" applyFont="1" applyFill="1" applyBorder="1" applyAlignment="1">
      <alignment horizontal="left" wrapText="1"/>
    </xf>
    <xf numFmtId="0" fontId="3" fillId="2" borderId="17" xfId="1" applyFont="1" applyFill="1" applyBorder="1" applyAlignment="1">
      <alignment horizontal="left" wrapText="1"/>
    </xf>
    <xf numFmtId="3" fontId="3" fillId="0" borderId="16" xfId="1" applyNumberFormat="1" applyFont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3" fontId="3" fillId="0" borderId="17" xfId="1" applyNumberFormat="1" applyFont="1" applyBorder="1" applyAlignment="1">
      <alignment horizontal="center"/>
    </xf>
    <xf numFmtId="0" fontId="5" fillId="0" borderId="23" xfId="1" applyFont="1" applyBorder="1" applyAlignment="1">
      <alignment wrapText="1"/>
    </xf>
    <xf numFmtId="0" fontId="5" fillId="0" borderId="24" xfId="1" applyFont="1" applyBorder="1" applyAlignment="1">
      <alignment wrapText="1"/>
    </xf>
    <xf numFmtId="0" fontId="5" fillId="0" borderId="25" xfId="1" applyFont="1" applyBorder="1" applyAlignment="1">
      <alignment wrapText="1"/>
    </xf>
    <xf numFmtId="0" fontId="5" fillId="0" borderId="11" xfId="1" applyFont="1" applyBorder="1" applyAlignment="1">
      <alignment horizontal="center" wrapText="1"/>
    </xf>
    <xf numFmtId="0" fontId="5" fillId="3" borderId="12" xfId="1" applyFont="1" applyFill="1" applyBorder="1" applyAlignment="1">
      <alignment horizontal="center" wrapText="1"/>
    </xf>
    <xf numFmtId="0" fontId="5" fillId="0" borderId="13" xfId="1" applyFont="1" applyBorder="1" applyAlignment="1">
      <alignment horizontal="center" wrapText="1"/>
    </xf>
    <xf numFmtId="0" fontId="3" fillId="2" borderId="15" xfId="1" applyFont="1" applyFill="1" applyBorder="1" applyAlignment="1">
      <alignment horizontal="left" wrapText="1"/>
    </xf>
    <xf numFmtId="165" fontId="3" fillId="0" borderId="14" xfId="1" applyNumberFormat="1" applyFont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0" borderId="15" xfId="1" applyNumberFormat="1" applyFont="1" applyBorder="1" applyAlignment="1">
      <alignment horizontal="center"/>
    </xf>
    <xf numFmtId="0" fontId="3" fillId="2" borderId="21" xfId="1" applyFont="1" applyFill="1" applyBorder="1" applyAlignment="1">
      <alignment horizontal="left" wrapText="1"/>
    </xf>
    <xf numFmtId="3" fontId="3" fillId="0" borderId="18" xfId="1" applyNumberFormat="1" applyFont="1" applyBorder="1" applyAlignment="1">
      <alignment horizontal="center"/>
    </xf>
    <xf numFmtId="3" fontId="3" fillId="3" borderId="19" xfId="1" applyNumberFormat="1" applyFont="1" applyFill="1" applyBorder="1" applyAlignment="1">
      <alignment horizontal="center"/>
    </xf>
    <xf numFmtId="3" fontId="3" fillId="0" borderId="21" xfId="1" applyNumberFormat="1" applyFont="1" applyBorder="1" applyAlignment="1">
      <alignment horizontal="center"/>
    </xf>
    <xf numFmtId="0" fontId="3" fillId="2" borderId="20" xfId="1" applyFont="1" applyFill="1" applyBorder="1" applyAlignment="1">
      <alignment horizontal="left" wrapText="1"/>
    </xf>
    <xf numFmtId="0" fontId="3" fillId="2" borderId="22" xfId="1" applyFont="1" applyFill="1" applyBorder="1" applyAlignment="1">
      <alignment horizontal="left" wrapText="1"/>
    </xf>
    <xf numFmtId="0" fontId="5" fillId="0" borderId="6" xfId="1" applyFont="1" applyBorder="1" applyAlignment="1">
      <alignment wrapText="1"/>
    </xf>
    <xf numFmtId="0" fontId="5" fillId="0" borderId="7" xfId="1" applyFont="1" applyBorder="1" applyAlignment="1">
      <alignment wrapText="1"/>
    </xf>
    <xf numFmtId="0" fontId="5" fillId="0" borderId="8" xfId="1" applyFont="1" applyBorder="1" applyAlignment="1">
      <alignment wrapText="1"/>
    </xf>
    <xf numFmtId="0" fontId="5" fillId="0" borderId="14" xfId="1" applyFont="1" applyBorder="1" applyAlignment="1">
      <alignment horizontal="center" wrapText="1"/>
    </xf>
    <xf numFmtId="0" fontId="5" fillId="3" borderId="2" xfId="1" applyFont="1" applyFill="1" applyBorder="1" applyAlignment="1">
      <alignment horizontal="center" wrapText="1"/>
    </xf>
    <xf numFmtId="0" fontId="5" fillId="0" borderId="15" xfId="1" applyFont="1" applyBorder="1" applyAlignment="1">
      <alignment horizontal="center" wrapText="1"/>
    </xf>
    <xf numFmtId="164" fontId="3" fillId="0" borderId="18" xfId="5" applyNumberFormat="1" applyFont="1" applyBorder="1" applyAlignment="1">
      <alignment horizontal="center"/>
    </xf>
    <xf numFmtId="164" fontId="3" fillId="3" borderId="19" xfId="5" applyNumberFormat="1" applyFont="1" applyFill="1" applyBorder="1" applyAlignment="1">
      <alignment horizontal="center"/>
    </xf>
    <xf numFmtId="0" fontId="3" fillId="2" borderId="26" xfId="1" applyFont="1" applyFill="1" applyBorder="1" applyAlignment="1">
      <alignment horizontal="left" vertical="center" wrapText="1"/>
    </xf>
    <xf numFmtId="0" fontId="3" fillId="2" borderId="27" xfId="1" applyFont="1" applyFill="1" applyBorder="1" applyAlignment="1">
      <alignment horizontal="left" vertical="center" wrapText="1"/>
    </xf>
    <xf numFmtId="0" fontId="3" fillId="2" borderId="28" xfId="1" applyFont="1" applyFill="1" applyBorder="1" applyAlignment="1">
      <alignment horizontal="left" vertical="center" wrapText="1"/>
    </xf>
    <xf numFmtId="165" fontId="3" fillId="0" borderId="22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0" fontId="12" fillId="0" borderId="0" xfId="0" applyFont="1"/>
    <xf numFmtId="0" fontId="12" fillId="0" borderId="32" xfId="0" applyFont="1" applyBorder="1"/>
    <xf numFmtId="0" fontId="0" fillId="0" borderId="0" xfId="0" applyAlignment="1">
      <alignment horizontal="left" indent="2"/>
    </xf>
    <xf numFmtId="0" fontId="13" fillId="0" borderId="0" xfId="4" applyFont="1" applyAlignment="1">
      <alignment horizontal="center" vertical="center" wrapText="1"/>
    </xf>
    <xf numFmtId="0" fontId="14" fillId="0" borderId="0" xfId="0" applyFont="1"/>
    <xf numFmtId="0" fontId="15" fillId="0" borderId="0" xfId="2" applyFont="1"/>
    <xf numFmtId="0" fontId="3" fillId="0" borderId="9" xfId="7" applyNumberFormat="1" applyFont="1" applyBorder="1" applyAlignment="1">
      <alignment horizontal="center"/>
    </xf>
    <xf numFmtId="0" fontId="3" fillId="3" borderId="1" xfId="7" applyNumberFormat="1" applyFont="1" applyFill="1" applyBorder="1" applyAlignment="1">
      <alignment horizontal="center"/>
    </xf>
    <xf numFmtId="0" fontId="3" fillId="0" borderId="10" xfId="7" applyNumberFormat="1" applyFont="1" applyBorder="1" applyAlignment="1">
      <alignment horizontal="center"/>
    </xf>
    <xf numFmtId="0" fontId="3" fillId="0" borderId="18" xfId="7" applyNumberFormat="1" applyFont="1" applyBorder="1" applyAlignment="1">
      <alignment horizontal="center"/>
    </xf>
    <xf numFmtId="0" fontId="3" fillId="3" borderId="19" xfId="7" applyNumberFormat="1" applyFont="1" applyFill="1" applyBorder="1" applyAlignment="1">
      <alignment horizontal="center"/>
    </xf>
    <xf numFmtId="0" fontId="3" fillId="0" borderId="21" xfId="7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9" fontId="0" fillId="0" borderId="0" xfId="8" applyFont="1" applyFill="1"/>
    <xf numFmtId="0" fontId="16" fillId="0" borderId="0" xfId="0" applyFont="1" applyAlignment="1">
      <alignment horizontal="left" indent="1"/>
    </xf>
    <xf numFmtId="0" fontId="17" fillId="0" borderId="0" xfId="0" applyFont="1" applyAlignment="1">
      <alignment horizontal="left" indent="2"/>
    </xf>
    <xf numFmtId="3" fontId="2" fillId="3" borderId="19" xfId="0" applyNumberFormat="1" applyFont="1" applyFill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2" fillId="3" borderId="1" xfId="0" applyNumberFormat="1" applyFont="1" applyFill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167" fontId="2" fillId="3" borderId="12" xfId="0" applyNumberFormat="1" applyFont="1" applyFill="1" applyBorder="1" applyAlignment="1">
      <alignment horizontal="center"/>
    </xf>
    <xf numFmtId="167" fontId="2" fillId="0" borderId="13" xfId="0" applyNumberFormat="1" applyFont="1" applyBorder="1" applyAlignment="1">
      <alignment horizontal="center"/>
    </xf>
    <xf numFmtId="167" fontId="2" fillId="0" borderId="9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3" fontId="3" fillId="0" borderId="18" xfId="3" applyNumberFormat="1" applyFont="1" applyBorder="1" applyAlignment="1">
      <alignment horizontal="center"/>
    </xf>
    <xf numFmtId="0" fontId="1" fillId="0" borderId="0" xfId="6"/>
    <xf numFmtId="0" fontId="5" fillId="0" borderId="0" xfId="1" applyFont="1" applyAlignment="1">
      <alignment horizontal="center" wrapText="1"/>
    </xf>
    <xf numFmtId="3" fontId="3" fillId="0" borderId="18" xfId="4" applyNumberFormat="1" applyFont="1" applyBorder="1" applyAlignment="1">
      <alignment horizontal="center"/>
    </xf>
    <xf numFmtId="3" fontId="3" fillId="3" borderId="19" xfId="4" applyNumberFormat="1" applyFont="1" applyFill="1" applyBorder="1" applyAlignment="1">
      <alignment horizontal="center"/>
    </xf>
    <xf numFmtId="3" fontId="3" fillId="3" borderId="1" xfId="4" applyNumberFormat="1" applyFont="1" applyFill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3" fillId="3" borderId="19" xfId="3" applyNumberFormat="1" applyFont="1" applyFill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3" fillId="3" borderId="1" xfId="3" applyNumberFormat="1" applyFont="1" applyFill="1" applyBorder="1" applyAlignment="1">
      <alignment horizontal="center"/>
    </xf>
    <xf numFmtId="3" fontId="11" fillId="3" borderId="1" xfId="3" applyNumberFormat="1" applyFont="1" applyFill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167" fontId="3" fillId="0" borderId="9" xfId="8" applyNumberFormat="1" applyFont="1" applyBorder="1" applyAlignment="1">
      <alignment horizontal="center"/>
    </xf>
    <xf numFmtId="167" fontId="3" fillId="3" borderId="1" xfId="8" applyNumberFormat="1" applyFont="1" applyFill="1" applyBorder="1" applyAlignment="1">
      <alignment horizontal="center"/>
    </xf>
    <xf numFmtId="167" fontId="3" fillId="0" borderId="11" xfId="8" applyNumberFormat="1" applyFont="1" applyBorder="1" applyAlignment="1">
      <alignment horizontal="center"/>
    </xf>
    <xf numFmtId="167" fontId="3" fillId="3" borderId="12" xfId="8" applyNumberFormat="1" applyFont="1" applyFill="1" applyBorder="1" applyAlignment="1">
      <alignment horizontal="center"/>
    </xf>
    <xf numFmtId="3" fontId="3" fillId="0" borderId="16" xfId="3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3" borderId="18" xfId="1" applyNumberFormat="1" applyFont="1" applyFill="1" applyBorder="1" applyAlignment="1">
      <alignment horizontal="center"/>
    </xf>
    <xf numFmtId="166" fontId="3" fillId="3" borderId="19" xfId="7" applyNumberFormat="1" applyFont="1" applyFill="1" applyBorder="1" applyAlignment="1">
      <alignment horizontal="center"/>
    </xf>
    <xf numFmtId="0" fontId="3" fillId="2" borderId="1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2" xfId="1" applyFont="1" applyFill="1" applyBorder="1" applyAlignment="1">
      <alignment horizontal="left" vertical="center" wrapText="1"/>
    </xf>
    <xf numFmtId="0" fontId="3" fillId="2" borderId="29" xfId="1" applyFont="1" applyFill="1" applyBorder="1" applyAlignment="1">
      <alignment horizontal="left" vertical="center" wrapText="1"/>
    </xf>
    <xf numFmtId="0" fontId="3" fillId="2" borderId="30" xfId="1" applyFont="1" applyFill="1" applyBorder="1" applyAlignment="1">
      <alignment horizontal="left" vertical="center" wrapText="1"/>
    </xf>
    <xf numFmtId="0" fontId="3" fillId="2" borderId="31" xfId="1" applyFont="1" applyFill="1" applyBorder="1" applyAlignment="1">
      <alignment horizontal="left" vertical="center" wrapText="1"/>
    </xf>
    <xf numFmtId="0" fontId="3" fillId="2" borderId="16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10" fillId="0" borderId="0" xfId="5" applyFont="1" applyAlignment="1">
      <alignment horizontal="center" vertical="center" wrapText="1"/>
    </xf>
    <xf numFmtId="0" fontId="5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9">
    <cellStyle name="Comma" xfId="7" builtinId="3"/>
    <cellStyle name="Normal" xfId="0" builtinId="0"/>
    <cellStyle name="Normal_Fall 2010 6-Year Grad Rate" xfId="2" xr:uid="{00000000-0005-0000-0000-000002000000}"/>
    <cellStyle name="Normal_Fall 2010 Grad Rates_Ethn &amp; (2)" xfId="3" xr:uid="{00000000-0005-0000-0000-000003000000}"/>
    <cellStyle name="Normal_Fall 2010 Grad Rates_Ethn &amp; Gen" xfId="4" xr:uid="{00000000-0005-0000-0000-000004000000}"/>
    <cellStyle name="Normal_Fall 2010 Grad Rates_Ethn &amp; Gen_1" xfId="5" xr:uid="{00000000-0005-0000-0000-000005000000}"/>
    <cellStyle name="Normal_Fall 2012 Grad Rates_Ethn &amp; Gen" xfId="6" xr:uid="{00000000-0005-0000-0000-000007000000}"/>
    <cellStyle name="Normal_Sheet1" xfId="1" xr:uid="{00000000-0005-0000-0000-000008000000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3"/>
  <sheetViews>
    <sheetView tabSelected="1" workbookViewId="0">
      <pane ySplit="6" topLeftCell="A27" activePane="bottomLeft" state="frozen"/>
      <selection activeCell="A6" sqref="A6"/>
      <selection pane="bottomLeft" activeCell="S5" sqref="S5"/>
    </sheetView>
  </sheetViews>
  <sheetFormatPr defaultColWidth="9.08984375" defaultRowHeight="14.5" x14ac:dyDescent="0.35"/>
  <cols>
    <col min="1" max="1" width="15.90625" style="1" customWidth="1"/>
    <col min="2" max="2" width="9.08984375" style="1"/>
    <col min="3" max="3" width="21.08984375" style="1" bestFit="1" customWidth="1"/>
    <col min="4" max="4" width="9.08984375" style="1" customWidth="1"/>
    <col min="5" max="7" width="9.08984375" style="1"/>
    <col min="8" max="9" width="9.08984375" style="58"/>
    <col min="10" max="16384" width="9.08984375" style="1"/>
  </cols>
  <sheetData>
    <row r="1" spans="1:16" ht="21" x14ac:dyDescent="0.5">
      <c r="A1" s="124" t="s">
        <v>21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6" ht="21" x14ac:dyDescent="0.5">
      <c r="A2" s="124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6" ht="21" x14ac:dyDescent="0.5">
      <c r="A3" s="124" t="s">
        <v>16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6" ht="21.5" thickBot="1" x14ac:dyDescent="0.55000000000000004">
      <c r="A4" s="4"/>
      <c r="B4" s="4"/>
      <c r="C4" s="4"/>
      <c r="D4" s="4"/>
      <c r="E4" s="4"/>
      <c r="F4" s="4"/>
      <c r="G4" s="5"/>
      <c r="H4" s="57"/>
      <c r="I4" s="57"/>
      <c r="J4" s="120"/>
      <c r="K4" s="120"/>
      <c r="L4" s="120"/>
      <c r="N4" s="84"/>
    </row>
    <row r="5" spans="1:16" ht="21" customHeight="1" thickBot="1" x14ac:dyDescent="0.55000000000000004">
      <c r="A5" s="4"/>
      <c r="B5" s="4"/>
      <c r="C5" s="4"/>
      <c r="D5" s="121" t="s">
        <v>17</v>
      </c>
      <c r="E5" s="122"/>
      <c r="F5" s="123"/>
      <c r="G5" s="121" t="s">
        <v>18</v>
      </c>
      <c r="H5" s="122"/>
      <c r="I5" s="123"/>
      <c r="J5" s="121" t="s">
        <v>19</v>
      </c>
      <c r="K5" s="122"/>
      <c r="L5" s="123"/>
      <c r="N5" s="119"/>
      <c r="O5" s="119"/>
      <c r="P5" s="119"/>
    </row>
    <row r="6" spans="1:16" ht="24.5" thickBot="1" x14ac:dyDescent="0.4">
      <c r="A6" s="23" t="s">
        <v>14</v>
      </c>
      <c r="B6" s="24" t="s">
        <v>9</v>
      </c>
      <c r="C6" s="25" t="s">
        <v>10</v>
      </c>
      <c r="D6" s="26" t="s">
        <v>11</v>
      </c>
      <c r="E6" s="27" t="s">
        <v>12</v>
      </c>
      <c r="F6" s="28" t="s">
        <v>0</v>
      </c>
      <c r="G6" s="42" t="s">
        <v>11</v>
      </c>
      <c r="H6" s="43" t="s">
        <v>12</v>
      </c>
      <c r="I6" s="44" t="s">
        <v>0</v>
      </c>
      <c r="J6" s="42" t="s">
        <v>11</v>
      </c>
      <c r="K6" s="43" t="s">
        <v>12</v>
      </c>
      <c r="L6" s="44" t="s">
        <v>0</v>
      </c>
      <c r="N6" s="85"/>
      <c r="O6" s="85"/>
      <c r="P6" s="85"/>
    </row>
    <row r="7" spans="1:16" x14ac:dyDescent="0.35">
      <c r="A7" s="106" t="s">
        <v>1</v>
      </c>
      <c r="B7" s="109" t="s">
        <v>2</v>
      </c>
      <c r="C7" s="33" t="s">
        <v>3</v>
      </c>
      <c r="D7" s="34">
        <v>39</v>
      </c>
      <c r="E7" s="35">
        <v>15</v>
      </c>
      <c r="F7" s="36">
        <v>54</v>
      </c>
      <c r="G7" s="89">
        <v>30</v>
      </c>
      <c r="H7" s="70">
        <v>24</v>
      </c>
      <c r="I7" s="71">
        <v>54</v>
      </c>
      <c r="J7" s="83">
        <f>L7-K7</f>
        <v>30</v>
      </c>
      <c r="K7" s="90">
        <v>24</v>
      </c>
      <c r="L7" s="71">
        <v>54</v>
      </c>
    </row>
    <row r="8" spans="1:16" ht="15" thickBot="1" x14ac:dyDescent="0.4">
      <c r="A8" s="107"/>
      <c r="B8" s="110"/>
      <c r="C8" s="17" t="s">
        <v>15</v>
      </c>
      <c r="D8" s="12">
        <v>0.7222222222222221</v>
      </c>
      <c r="E8" s="2">
        <v>0.27777777777777779</v>
      </c>
      <c r="F8" s="13">
        <v>1</v>
      </c>
      <c r="G8" s="81">
        <v>0.55555555555555558</v>
      </c>
      <c r="H8" s="73">
        <v>0.44444444444444442</v>
      </c>
      <c r="I8" s="74">
        <v>1</v>
      </c>
      <c r="J8" s="98">
        <f>J7/L7</f>
        <v>0.55555555555555558</v>
      </c>
      <c r="K8" s="99">
        <f>K7/L7</f>
        <v>0.44444444444444442</v>
      </c>
      <c r="L8" s="74">
        <v>1</v>
      </c>
    </row>
    <row r="9" spans="1:16" x14ac:dyDescent="0.35">
      <c r="A9" s="107"/>
      <c r="B9" s="110" t="s">
        <v>4</v>
      </c>
      <c r="C9" s="17" t="s">
        <v>3</v>
      </c>
      <c r="D9" s="10">
        <v>33</v>
      </c>
      <c r="E9" s="6">
        <v>13</v>
      </c>
      <c r="F9" s="11">
        <v>46</v>
      </c>
      <c r="G9" s="91">
        <v>25</v>
      </c>
      <c r="H9" s="76">
        <v>21</v>
      </c>
      <c r="I9" s="77">
        <v>46</v>
      </c>
      <c r="J9" s="83">
        <f>L9-K9</f>
        <v>23</v>
      </c>
      <c r="K9" s="92">
        <v>23</v>
      </c>
      <c r="L9" s="77">
        <v>46</v>
      </c>
    </row>
    <row r="10" spans="1:16" ht="15" thickBot="1" x14ac:dyDescent="0.4">
      <c r="A10" s="107"/>
      <c r="B10" s="110"/>
      <c r="C10" s="17" t="s">
        <v>15</v>
      </c>
      <c r="D10" s="12">
        <v>0.71739130434782605</v>
      </c>
      <c r="E10" s="2">
        <v>0.28260869565217389</v>
      </c>
      <c r="F10" s="13">
        <v>1</v>
      </c>
      <c r="G10" s="72">
        <v>0.54347826086956519</v>
      </c>
      <c r="H10" s="73">
        <v>0.45652173913043476</v>
      </c>
      <c r="I10" s="74">
        <v>1</v>
      </c>
      <c r="J10" s="98">
        <f>J9/L9</f>
        <v>0.5</v>
      </c>
      <c r="K10" s="99">
        <f>K9/L9</f>
        <v>0.5</v>
      </c>
      <c r="L10" s="74">
        <v>1</v>
      </c>
    </row>
    <row r="11" spans="1:16" x14ac:dyDescent="0.35">
      <c r="A11" s="107"/>
      <c r="B11" s="110" t="s">
        <v>0</v>
      </c>
      <c r="C11" s="17" t="s">
        <v>3</v>
      </c>
      <c r="D11" s="10">
        <v>72</v>
      </c>
      <c r="E11" s="6">
        <v>28</v>
      </c>
      <c r="F11" s="11">
        <v>100</v>
      </c>
      <c r="G11" s="75">
        <v>55</v>
      </c>
      <c r="H11" s="76">
        <v>45</v>
      </c>
      <c r="I11" s="77">
        <v>100</v>
      </c>
      <c r="J11" s="83">
        <f>L11-K11</f>
        <v>53</v>
      </c>
      <c r="K11" s="93">
        <f>K7+K9</f>
        <v>47</v>
      </c>
      <c r="L11" s="77">
        <v>100</v>
      </c>
    </row>
    <row r="12" spans="1:16" ht="15" thickBot="1" x14ac:dyDescent="0.4">
      <c r="A12" s="108"/>
      <c r="B12" s="111"/>
      <c r="C12" s="18" t="s">
        <v>15</v>
      </c>
      <c r="D12" s="14">
        <v>0.72</v>
      </c>
      <c r="E12" s="15">
        <v>0.28000000000000003</v>
      </c>
      <c r="F12" s="16">
        <v>1</v>
      </c>
      <c r="G12" s="78">
        <v>0.55000000000000004</v>
      </c>
      <c r="H12" s="79">
        <v>0.45</v>
      </c>
      <c r="I12" s="80">
        <v>1</v>
      </c>
      <c r="J12" s="98">
        <f>J11/L11</f>
        <v>0.53</v>
      </c>
      <c r="K12" s="99">
        <f>K11/L11</f>
        <v>0.47</v>
      </c>
      <c r="L12" s="80">
        <v>1</v>
      </c>
    </row>
    <row r="13" spans="1:16" x14ac:dyDescent="0.35">
      <c r="A13" s="115" t="s">
        <v>5</v>
      </c>
      <c r="B13" s="117" t="s">
        <v>2</v>
      </c>
      <c r="C13" s="19" t="s">
        <v>3</v>
      </c>
      <c r="D13" s="20">
        <v>12</v>
      </c>
      <c r="E13" s="21">
        <v>1</v>
      </c>
      <c r="F13" s="22">
        <v>13</v>
      </c>
      <c r="G13" s="75">
        <v>10</v>
      </c>
      <c r="H13" s="76">
        <v>3</v>
      </c>
      <c r="I13" s="77">
        <v>13</v>
      </c>
      <c r="J13" s="83">
        <f>L13-K13</f>
        <v>8</v>
      </c>
      <c r="K13" s="90">
        <v>5</v>
      </c>
      <c r="L13" s="77">
        <v>13</v>
      </c>
    </row>
    <row r="14" spans="1:16" ht="15" thickBot="1" x14ac:dyDescent="0.4">
      <c r="A14" s="107"/>
      <c r="B14" s="110"/>
      <c r="C14" s="17" t="s">
        <v>15</v>
      </c>
      <c r="D14" s="12">
        <v>0.92307692307692302</v>
      </c>
      <c r="E14" s="2">
        <v>7.6923076923076927E-2</v>
      </c>
      <c r="F14" s="13">
        <v>1</v>
      </c>
      <c r="G14" s="72">
        <v>0.76923076923076916</v>
      </c>
      <c r="H14" s="73">
        <v>0.23076923076923075</v>
      </c>
      <c r="I14" s="74">
        <v>1</v>
      </c>
      <c r="J14" s="98">
        <f>J13/L13</f>
        <v>0.61538461538461542</v>
      </c>
      <c r="K14" s="99">
        <f>K13/L13</f>
        <v>0.38461538461538464</v>
      </c>
      <c r="L14" s="74">
        <v>1</v>
      </c>
    </row>
    <row r="15" spans="1:16" x14ac:dyDescent="0.35">
      <c r="A15" s="107"/>
      <c r="B15" s="110" t="s">
        <v>4</v>
      </c>
      <c r="C15" s="17" t="s">
        <v>3</v>
      </c>
      <c r="D15" s="10">
        <v>7</v>
      </c>
      <c r="E15" s="6">
        <v>0</v>
      </c>
      <c r="F15" s="11">
        <v>7</v>
      </c>
      <c r="G15" s="75">
        <v>7</v>
      </c>
      <c r="H15" s="76">
        <v>0</v>
      </c>
      <c r="I15" s="77">
        <v>7</v>
      </c>
      <c r="J15" s="83">
        <v>8</v>
      </c>
      <c r="K15" s="92">
        <v>5</v>
      </c>
      <c r="L15" s="77">
        <v>7</v>
      </c>
    </row>
    <row r="16" spans="1:16" ht="15" thickBot="1" x14ac:dyDescent="0.4">
      <c r="A16" s="107"/>
      <c r="B16" s="110"/>
      <c r="C16" s="17" t="s">
        <v>15</v>
      </c>
      <c r="D16" s="12">
        <v>1</v>
      </c>
      <c r="E16" s="2">
        <v>0</v>
      </c>
      <c r="F16" s="13">
        <v>1</v>
      </c>
      <c r="G16" s="72">
        <v>1</v>
      </c>
      <c r="H16" s="73">
        <v>0</v>
      </c>
      <c r="I16" s="74">
        <v>1</v>
      </c>
      <c r="J16" s="98">
        <v>0.61538461538461542</v>
      </c>
      <c r="K16" s="99">
        <v>0.38461538461538464</v>
      </c>
      <c r="L16" s="74">
        <v>1</v>
      </c>
    </row>
    <row r="17" spans="1:13" x14ac:dyDescent="0.35">
      <c r="A17" s="107"/>
      <c r="B17" s="110" t="s">
        <v>0</v>
      </c>
      <c r="C17" s="17" t="s">
        <v>3</v>
      </c>
      <c r="D17" s="10">
        <v>19</v>
      </c>
      <c r="E17" s="6">
        <v>1</v>
      </c>
      <c r="F17" s="11">
        <v>20</v>
      </c>
      <c r="G17" s="75">
        <v>17</v>
      </c>
      <c r="H17" s="76">
        <v>3</v>
      </c>
      <c r="I17" s="77">
        <v>20</v>
      </c>
      <c r="J17" s="83">
        <v>7</v>
      </c>
      <c r="K17" s="93">
        <v>0</v>
      </c>
      <c r="L17" s="77">
        <v>20</v>
      </c>
    </row>
    <row r="18" spans="1:13" ht="15" thickBot="1" x14ac:dyDescent="0.4">
      <c r="A18" s="116"/>
      <c r="B18" s="118"/>
      <c r="C18" s="29" t="s">
        <v>15</v>
      </c>
      <c r="D18" s="30">
        <v>0.95</v>
      </c>
      <c r="E18" s="31">
        <v>0.05</v>
      </c>
      <c r="F18" s="32">
        <v>1</v>
      </c>
      <c r="G18" s="78">
        <v>0.85</v>
      </c>
      <c r="H18" s="79">
        <v>0.15</v>
      </c>
      <c r="I18" s="80">
        <v>1</v>
      </c>
      <c r="J18" s="98">
        <v>1</v>
      </c>
      <c r="K18" s="99">
        <v>0</v>
      </c>
      <c r="L18" s="80">
        <v>1</v>
      </c>
    </row>
    <row r="19" spans="1:13" ht="15" customHeight="1" x14ac:dyDescent="0.35">
      <c r="A19" s="106" t="s">
        <v>6</v>
      </c>
      <c r="B19" s="109" t="s">
        <v>2</v>
      </c>
      <c r="C19" s="33" t="s">
        <v>3</v>
      </c>
      <c r="D19" s="34">
        <v>1122</v>
      </c>
      <c r="E19" s="35">
        <v>452</v>
      </c>
      <c r="F19" s="36">
        <v>1574</v>
      </c>
      <c r="G19" s="75">
        <v>832</v>
      </c>
      <c r="H19" s="76">
        <v>742</v>
      </c>
      <c r="I19" s="77">
        <v>1574</v>
      </c>
      <c r="J19" s="83">
        <v>15</v>
      </c>
      <c r="K19" s="90">
        <v>5</v>
      </c>
      <c r="L19" s="77">
        <v>1574</v>
      </c>
    </row>
    <row r="20" spans="1:13" ht="15" thickBot="1" x14ac:dyDescent="0.4">
      <c r="A20" s="107"/>
      <c r="B20" s="110"/>
      <c r="C20" s="17" t="s">
        <v>15</v>
      </c>
      <c r="D20" s="12">
        <v>0.71283354510800512</v>
      </c>
      <c r="E20" s="2">
        <v>0.28716645489199494</v>
      </c>
      <c r="F20" s="13">
        <v>1</v>
      </c>
      <c r="G20" s="72">
        <v>0.52858958068614992</v>
      </c>
      <c r="H20" s="73">
        <v>0.47141041931385003</v>
      </c>
      <c r="I20" s="74">
        <v>1</v>
      </c>
      <c r="J20" s="98">
        <v>0.75</v>
      </c>
      <c r="K20" s="99">
        <v>0.25</v>
      </c>
      <c r="L20" s="74">
        <v>1</v>
      </c>
    </row>
    <row r="21" spans="1:13" x14ac:dyDescent="0.35">
      <c r="A21" s="107"/>
      <c r="B21" s="110" t="s">
        <v>4</v>
      </c>
      <c r="C21" s="17" t="s">
        <v>3</v>
      </c>
      <c r="D21" s="10">
        <v>1080</v>
      </c>
      <c r="E21" s="6">
        <v>223</v>
      </c>
      <c r="F21" s="11">
        <v>1303</v>
      </c>
      <c r="G21" s="75">
        <v>878</v>
      </c>
      <c r="H21" s="76">
        <v>425</v>
      </c>
      <c r="I21" s="77">
        <v>1303</v>
      </c>
      <c r="J21" s="83">
        <v>728</v>
      </c>
      <c r="K21" s="92">
        <v>846</v>
      </c>
      <c r="L21" s="77">
        <v>1303</v>
      </c>
    </row>
    <row r="22" spans="1:13" ht="15" thickBot="1" x14ac:dyDescent="0.4">
      <c r="A22" s="107"/>
      <c r="B22" s="110"/>
      <c r="C22" s="17" t="s">
        <v>15</v>
      </c>
      <c r="D22" s="12">
        <v>0.82885648503453568</v>
      </c>
      <c r="E22" s="2">
        <v>0.17114351496546434</v>
      </c>
      <c r="F22" s="13">
        <v>1</v>
      </c>
      <c r="G22" s="72">
        <v>0.67382962394474288</v>
      </c>
      <c r="H22" s="73">
        <v>0.32617037605525712</v>
      </c>
      <c r="I22" s="74">
        <v>1</v>
      </c>
      <c r="J22" s="98">
        <v>0.46251588310038122</v>
      </c>
      <c r="K22" s="99">
        <v>0.53748411689961884</v>
      </c>
      <c r="L22" s="74">
        <v>1</v>
      </c>
    </row>
    <row r="23" spans="1:13" x14ac:dyDescent="0.35">
      <c r="A23" s="107"/>
      <c r="B23" s="110" t="s">
        <v>0</v>
      </c>
      <c r="C23" s="17" t="s">
        <v>3</v>
      </c>
      <c r="D23" s="10">
        <v>2202</v>
      </c>
      <c r="E23" s="6">
        <v>675</v>
      </c>
      <c r="F23" s="11">
        <v>2877</v>
      </c>
      <c r="G23" s="75">
        <v>1710</v>
      </c>
      <c r="H23" s="76">
        <v>1167</v>
      </c>
      <c r="I23" s="77">
        <v>2877</v>
      </c>
      <c r="J23" s="83">
        <v>803</v>
      </c>
      <c r="K23" s="93">
        <v>500</v>
      </c>
      <c r="L23" s="77">
        <v>2877</v>
      </c>
    </row>
    <row r="24" spans="1:13" ht="15" thickBot="1" x14ac:dyDescent="0.4">
      <c r="A24" s="108"/>
      <c r="B24" s="111"/>
      <c r="C24" s="18" t="s">
        <v>15</v>
      </c>
      <c r="D24" s="14">
        <v>0.76538060479666314</v>
      </c>
      <c r="E24" s="15">
        <v>0.2346193952033368</v>
      </c>
      <c r="F24" s="16">
        <v>1</v>
      </c>
      <c r="G24" s="78">
        <v>0.59436913451511986</v>
      </c>
      <c r="H24" s="79">
        <v>0.40563086548488009</v>
      </c>
      <c r="I24" s="80">
        <v>1</v>
      </c>
      <c r="J24" s="98">
        <v>0.61627014581734463</v>
      </c>
      <c r="K24" s="99">
        <v>0.38372985418265543</v>
      </c>
      <c r="L24" s="80">
        <v>1</v>
      </c>
    </row>
    <row r="25" spans="1:13" x14ac:dyDescent="0.35">
      <c r="A25" s="106" t="s">
        <v>7</v>
      </c>
      <c r="B25" s="109" t="s">
        <v>2</v>
      </c>
      <c r="C25" s="33" t="s">
        <v>3</v>
      </c>
      <c r="D25" s="34">
        <v>15</v>
      </c>
      <c r="E25" s="35">
        <v>8</v>
      </c>
      <c r="F25" s="36">
        <v>23</v>
      </c>
      <c r="G25" s="75">
        <v>8</v>
      </c>
      <c r="H25" s="76">
        <v>15</v>
      </c>
      <c r="I25" s="77">
        <v>23</v>
      </c>
      <c r="J25" s="83">
        <v>1531</v>
      </c>
      <c r="K25" s="90">
        <v>1346</v>
      </c>
      <c r="L25" s="77">
        <v>23</v>
      </c>
    </row>
    <row r="26" spans="1:13" ht="15" thickBot="1" x14ac:dyDescent="0.4">
      <c r="A26" s="107"/>
      <c r="B26" s="110"/>
      <c r="C26" s="17" t="s">
        <v>15</v>
      </c>
      <c r="D26" s="12">
        <v>0.65217391304347827</v>
      </c>
      <c r="E26" s="2">
        <v>0.34782608695652173</v>
      </c>
      <c r="F26" s="13">
        <v>1</v>
      </c>
      <c r="G26" s="72">
        <v>0.34782608695652173</v>
      </c>
      <c r="H26" s="73">
        <v>0.65217391304347827</v>
      </c>
      <c r="I26" s="74">
        <v>1</v>
      </c>
      <c r="J26" s="98">
        <v>0.53215154675008691</v>
      </c>
      <c r="K26" s="99">
        <v>0.46784845324991309</v>
      </c>
      <c r="L26" s="74">
        <v>1</v>
      </c>
    </row>
    <row r="27" spans="1:13" x14ac:dyDescent="0.35">
      <c r="A27" s="107"/>
      <c r="B27" s="110" t="s">
        <v>4</v>
      </c>
      <c r="C27" s="17" t="s">
        <v>3</v>
      </c>
      <c r="D27" s="10">
        <v>14</v>
      </c>
      <c r="E27" s="6">
        <v>4</v>
      </c>
      <c r="F27" s="11">
        <v>18</v>
      </c>
      <c r="G27" s="75">
        <v>10</v>
      </c>
      <c r="H27" s="76">
        <v>8</v>
      </c>
      <c r="I27" s="77">
        <v>18</v>
      </c>
      <c r="J27" s="83">
        <v>6</v>
      </c>
      <c r="K27" s="92">
        <v>17</v>
      </c>
      <c r="L27" s="77">
        <v>18</v>
      </c>
    </row>
    <row r="28" spans="1:13" ht="15" thickBot="1" x14ac:dyDescent="0.4">
      <c r="A28" s="107"/>
      <c r="B28" s="110"/>
      <c r="C28" s="17" t="s">
        <v>15</v>
      </c>
      <c r="D28" s="12">
        <v>0.7777777777777779</v>
      </c>
      <c r="E28" s="2">
        <v>0.22222222222222221</v>
      </c>
      <c r="F28" s="13">
        <v>1</v>
      </c>
      <c r="G28" s="72">
        <v>0.55555555555555558</v>
      </c>
      <c r="H28" s="73">
        <v>0.44444444444444442</v>
      </c>
      <c r="I28" s="74">
        <v>1</v>
      </c>
      <c r="J28" s="98">
        <v>0.2608695652173913</v>
      </c>
      <c r="K28" s="99">
        <v>0.73913043478260865</v>
      </c>
      <c r="L28" s="74">
        <v>1</v>
      </c>
    </row>
    <row r="29" spans="1:13" x14ac:dyDescent="0.35">
      <c r="A29" s="107"/>
      <c r="B29" s="110" t="s">
        <v>0</v>
      </c>
      <c r="C29" s="17" t="s">
        <v>3</v>
      </c>
      <c r="D29" s="10">
        <v>29</v>
      </c>
      <c r="E29" s="6">
        <v>12</v>
      </c>
      <c r="F29" s="11">
        <v>41</v>
      </c>
      <c r="G29" s="75">
        <v>18</v>
      </c>
      <c r="H29" s="76">
        <v>23</v>
      </c>
      <c r="I29" s="77">
        <v>41</v>
      </c>
      <c r="J29" s="83">
        <v>10</v>
      </c>
      <c r="K29" s="93">
        <v>8</v>
      </c>
      <c r="L29" s="77">
        <v>41</v>
      </c>
    </row>
    <row r="30" spans="1:13" ht="15" thickBot="1" x14ac:dyDescent="0.4">
      <c r="A30" s="108"/>
      <c r="B30" s="111"/>
      <c r="C30" s="18" t="s">
        <v>15</v>
      </c>
      <c r="D30" s="14">
        <v>0.70731707317073178</v>
      </c>
      <c r="E30" s="15">
        <v>0.29268292682926828</v>
      </c>
      <c r="F30" s="16">
        <v>1</v>
      </c>
      <c r="G30" s="78">
        <v>0.4390243902439025</v>
      </c>
      <c r="H30" s="79">
        <v>0.5609756097560975</v>
      </c>
      <c r="I30" s="80">
        <v>1</v>
      </c>
      <c r="J30" s="98">
        <v>0.55555555555555558</v>
      </c>
      <c r="K30" s="99">
        <v>0.44444444444444442</v>
      </c>
      <c r="L30" s="80">
        <v>1</v>
      </c>
    </row>
    <row r="31" spans="1:13" x14ac:dyDescent="0.35">
      <c r="A31" s="47"/>
      <c r="B31" s="112" t="s">
        <v>2</v>
      </c>
      <c r="C31" s="37" t="s">
        <v>3</v>
      </c>
      <c r="D31" s="63">
        <v>37</v>
      </c>
      <c r="E31" s="64">
        <v>28</v>
      </c>
      <c r="F31" s="65">
        <v>65</v>
      </c>
      <c r="G31" s="89">
        <v>30</v>
      </c>
      <c r="H31" s="70">
        <v>35</v>
      </c>
      <c r="I31" s="71">
        <v>65</v>
      </c>
      <c r="J31" s="83">
        <v>16</v>
      </c>
      <c r="K31" s="90">
        <v>25</v>
      </c>
      <c r="L31" s="71">
        <v>65</v>
      </c>
      <c r="M31"/>
    </row>
    <row r="32" spans="1:13" ht="15" thickBot="1" x14ac:dyDescent="0.4">
      <c r="A32" s="48"/>
      <c r="B32" s="113"/>
      <c r="C32" s="9" t="s">
        <v>15</v>
      </c>
      <c r="D32" s="12">
        <v>0.56923076923076921</v>
      </c>
      <c r="E32" s="2">
        <v>0.43076923076923079</v>
      </c>
      <c r="F32" s="13">
        <v>1</v>
      </c>
      <c r="G32" s="12">
        <v>0.46153846153846156</v>
      </c>
      <c r="H32" s="2">
        <v>0.96923076923076923</v>
      </c>
      <c r="I32" s="13">
        <v>1</v>
      </c>
      <c r="J32" s="98">
        <v>0.3902439024390244</v>
      </c>
      <c r="K32" s="99">
        <v>0.6097560975609756</v>
      </c>
      <c r="L32" s="13">
        <v>1</v>
      </c>
      <c r="M32"/>
    </row>
    <row r="33" spans="1:13" x14ac:dyDescent="0.35">
      <c r="A33" s="48" t="s">
        <v>20</v>
      </c>
      <c r="B33" s="113" t="s">
        <v>4</v>
      </c>
      <c r="C33" s="9" t="s">
        <v>3</v>
      </c>
      <c r="D33" s="60">
        <v>32</v>
      </c>
      <c r="E33" s="61">
        <v>20</v>
      </c>
      <c r="F33" s="62">
        <v>52</v>
      </c>
      <c r="G33" s="91">
        <v>24</v>
      </c>
      <c r="H33" s="76">
        <v>28</v>
      </c>
      <c r="I33" s="77">
        <v>52</v>
      </c>
      <c r="J33" s="83">
        <v>27</v>
      </c>
      <c r="K33" s="92">
        <v>38</v>
      </c>
      <c r="L33" s="77">
        <v>52</v>
      </c>
      <c r="M33"/>
    </row>
    <row r="34" spans="1:13" ht="15" thickBot="1" x14ac:dyDescent="0.4">
      <c r="A34" s="48"/>
      <c r="B34" s="113"/>
      <c r="C34" s="9" t="s">
        <v>15</v>
      </c>
      <c r="D34" s="12">
        <v>0.61538461538461542</v>
      </c>
      <c r="E34" s="2">
        <v>0.38461538461538464</v>
      </c>
      <c r="F34" s="13">
        <v>1</v>
      </c>
      <c r="G34" s="12">
        <v>0.46153846153846156</v>
      </c>
      <c r="H34" s="2">
        <v>0.92307692307692313</v>
      </c>
      <c r="I34" s="13">
        <v>1</v>
      </c>
      <c r="J34" s="98">
        <v>0.41538461538461541</v>
      </c>
      <c r="K34" s="99">
        <v>0.58461538461538465</v>
      </c>
      <c r="L34" s="13">
        <v>1</v>
      </c>
      <c r="M34"/>
    </row>
    <row r="35" spans="1:13" x14ac:dyDescent="0.35">
      <c r="A35" s="48"/>
      <c r="B35" s="113" t="s">
        <v>0</v>
      </c>
      <c r="C35" s="9" t="s">
        <v>3</v>
      </c>
      <c r="D35" s="60">
        <v>69</v>
      </c>
      <c r="E35" s="61">
        <v>48</v>
      </c>
      <c r="F35" s="62">
        <v>117</v>
      </c>
      <c r="G35" s="91">
        <v>54</v>
      </c>
      <c r="H35" s="76">
        <v>63</v>
      </c>
      <c r="I35" s="77">
        <v>117</v>
      </c>
      <c r="J35" s="83">
        <v>22</v>
      </c>
      <c r="K35" s="93">
        <v>30</v>
      </c>
      <c r="L35" s="77">
        <v>117</v>
      </c>
      <c r="M35"/>
    </row>
    <row r="36" spans="1:13" ht="15" thickBot="1" x14ac:dyDescent="0.4">
      <c r="A36" s="49"/>
      <c r="B36" s="114"/>
      <c r="C36" s="38" t="s">
        <v>15</v>
      </c>
      <c r="D36" s="14">
        <v>0.58974358974358976</v>
      </c>
      <c r="E36" s="15">
        <v>0.41025641025641024</v>
      </c>
      <c r="F36" s="16">
        <v>1</v>
      </c>
      <c r="G36" s="14">
        <v>0.46153846153846156</v>
      </c>
      <c r="H36" s="15">
        <v>0.94871794871794868</v>
      </c>
      <c r="I36" s="16">
        <v>1</v>
      </c>
      <c r="J36" s="98">
        <v>0.42307692307692307</v>
      </c>
      <c r="K36" s="99">
        <v>0.57692307692307687</v>
      </c>
      <c r="L36" s="16">
        <v>1</v>
      </c>
      <c r="M36"/>
    </row>
    <row r="37" spans="1:13" x14ac:dyDescent="0.35">
      <c r="A37" s="106" t="s">
        <v>0</v>
      </c>
      <c r="B37" s="109" t="s">
        <v>2</v>
      </c>
      <c r="C37" s="33" t="s">
        <v>3</v>
      </c>
      <c r="D37" s="20">
        <v>1225</v>
      </c>
      <c r="E37" s="21">
        <v>504</v>
      </c>
      <c r="F37" s="94">
        <v>1729</v>
      </c>
      <c r="G37" s="95">
        <v>910</v>
      </c>
      <c r="H37" s="96">
        <v>819</v>
      </c>
      <c r="I37" s="97">
        <v>1729</v>
      </c>
      <c r="J37" s="83">
        <v>49</v>
      </c>
      <c r="K37" s="90">
        <v>68</v>
      </c>
      <c r="L37" s="97">
        <v>1729</v>
      </c>
    </row>
    <row r="38" spans="1:13" ht="15" thickBot="1" x14ac:dyDescent="0.4">
      <c r="A38" s="107"/>
      <c r="B38" s="110"/>
      <c r="C38" s="17" t="s">
        <v>15</v>
      </c>
      <c r="D38" s="12">
        <v>0.708502024291498</v>
      </c>
      <c r="E38" s="2">
        <v>0.291497975708502</v>
      </c>
      <c r="F38" s="51">
        <v>1</v>
      </c>
      <c r="G38" s="81">
        <v>0.52631578947368418</v>
      </c>
      <c r="H38" s="73">
        <v>0.47368421052631582</v>
      </c>
      <c r="I38" s="74">
        <v>1</v>
      </c>
      <c r="J38" s="98">
        <v>0.41880341880341881</v>
      </c>
      <c r="K38" s="99">
        <v>0.58119658119658124</v>
      </c>
      <c r="L38" s="74">
        <v>1</v>
      </c>
    </row>
    <row r="39" spans="1:13" x14ac:dyDescent="0.35">
      <c r="A39" s="107"/>
      <c r="B39" s="110" t="s">
        <v>4</v>
      </c>
      <c r="C39" s="17" t="s">
        <v>3</v>
      </c>
      <c r="D39" s="10">
        <v>1166</v>
      </c>
      <c r="E39" s="6">
        <v>260</v>
      </c>
      <c r="F39" s="53">
        <v>1426</v>
      </c>
      <c r="G39" s="75">
        <v>944</v>
      </c>
      <c r="H39" s="76">
        <v>482</v>
      </c>
      <c r="I39" s="77">
        <v>1426</v>
      </c>
      <c r="J39" s="83">
        <v>799</v>
      </c>
      <c r="K39" s="90">
        <v>930</v>
      </c>
      <c r="L39" s="77">
        <v>1426</v>
      </c>
    </row>
    <row r="40" spans="1:13" ht="15" thickBot="1" x14ac:dyDescent="0.4">
      <c r="A40" s="107"/>
      <c r="B40" s="110"/>
      <c r="C40" s="17" t="s">
        <v>15</v>
      </c>
      <c r="D40" s="12">
        <v>0.81767180925666194</v>
      </c>
      <c r="E40" s="2">
        <v>0.182328190743338</v>
      </c>
      <c r="F40" s="51">
        <v>1</v>
      </c>
      <c r="G40" s="81">
        <v>0.6619915848527349</v>
      </c>
      <c r="H40" s="73">
        <v>0.3380084151472651</v>
      </c>
      <c r="I40" s="74">
        <v>1</v>
      </c>
      <c r="J40" s="98">
        <v>0.46211683053788316</v>
      </c>
      <c r="K40" s="99">
        <v>0.53788316946211678</v>
      </c>
      <c r="L40" s="74">
        <v>1</v>
      </c>
    </row>
    <row r="41" spans="1:13" x14ac:dyDescent="0.35">
      <c r="A41" s="107"/>
      <c r="B41" s="110" t="s">
        <v>0</v>
      </c>
      <c r="C41" s="17" t="s">
        <v>3</v>
      </c>
      <c r="D41" s="10">
        <v>2391</v>
      </c>
      <c r="E41" s="6">
        <v>764</v>
      </c>
      <c r="F41" s="11">
        <v>3155</v>
      </c>
      <c r="G41" s="75">
        <v>1854</v>
      </c>
      <c r="H41" s="76">
        <v>1301</v>
      </c>
      <c r="I41" s="77">
        <v>3155</v>
      </c>
      <c r="J41" s="102">
        <v>865</v>
      </c>
      <c r="K41" s="90">
        <v>561</v>
      </c>
      <c r="L41" s="77">
        <v>3155</v>
      </c>
    </row>
    <row r="42" spans="1:13" ht="15" thickBot="1" x14ac:dyDescent="0.4">
      <c r="A42" s="108"/>
      <c r="B42" s="111"/>
      <c r="C42" s="18" t="s">
        <v>15</v>
      </c>
      <c r="D42" s="14">
        <v>0.75784469096671936</v>
      </c>
      <c r="E42" s="15">
        <v>0.24215530903328053</v>
      </c>
      <c r="F42" s="16">
        <v>1</v>
      </c>
      <c r="G42" s="82">
        <v>0.58763866877971471</v>
      </c>
      <c r="H42" s="79">
        <v>0.41236133122028529</v>
      </c>
      <c r="I42" s="80">
        <v>1</v>
      </c>
      <c r="J42" s="100">
        <v>0.60659186535764376</v>
      </c>
      <c r="K42" s="101">
        <v>0.39340813464235624</v>
      </c>
      <c r="L42" s="80">
        <v>1</v>
      </c>
    </row>
    <row r="43" spans="1:13" x14ac:dyDescent="0.35">
      <c r="A43" s="3" t="s">
        <v>13</v>
      </c>
    </row>
  </sheetData>
  <mergeCells count="31">
    <mergeCell ref="N5:P5"/>
    <mergeCell ref="J4:L4"/>
    <mergeCell ref="G5:I5"/>
    <mergeCell ref="J5:L5"/>
    <mergeCell ref="A1:L1"/>
    <mergeCell ref="A2:L2"/>
    <mergeCell ref="A3:L3"/>
    <mergeCell ref="D5:F5"/>
    <mergeCell ref="A7:A12"/>
    <mergeCell ref="B7:B8"/>
    <mergeCell ref="B9:B10"/>
    <mergeCell ref="B11:B12"/>
    <mergeCell ref="A13:A18"/>
    <mergeCell ref="B13:B14"/>
    <mergeCell ref="B15:B16"/>
    <mergeCell ref="B17:B18"/>
    <mergeCell ref="A25:A30"/>
    <mergeCell ref="B25:B26"/>
    <mergeCell ref="B27:B28"/>
    <mergeCell ref="B29:B30"/>
    <mergeCell ref="A19:A24"/>
    <mergeCell ref="B19:B20"/>
    <mergeCell ref="B21:B22"/>
    <mergeCell ref="B23:B24"/>
    <mergeCell ref="A37:A42"/>
    <mergeCell ref="B37:B38"/>
    <mergeCell ref="B39:B40"/>
    <mergeCell ref="B41:B42"/>
    <mergeCell ref="B31:B32"/>
    <mergeCell ref="B33:B34"/>
    <mergeCell ref="B35:B36"/>
  </mergeCells>
  <printOptions horizontalCentered="1"/>
  <pageMargins left="0.2" right="0.2" top="0.25" bottom="0.25" header="0.3" footer="0.3"/>
  <pageSetup scale="62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3"/>
  <sheetViews>
    <sheetView workbookViewId="0">
      <selection activeCell="A5" sqref="A5:L42"/>
    </sheetView>
  </sheetViews>
  <sheetFormatPr defaultColWidth="9.08984375" defaultRowHeight="14.5" x14ac:dyDescent="0.35"/>
  <cols>
    <col min="1" max="1" width="15.90625" style="1" customWidth="1"/>
    <col min="2" max="2" width="9.08984375" style="1"/>
    <col min="3" max="3" width="21.08984375" style="1" bestFit="1" customWidth="1"/>
    <col min="4" max="7" width="9.08984375" style="1"/>
    <col min="8" max="9" width="9.08984375" style="58"/>
    <col min="10" max="16" width="9.08984375" style="1"/>
    <col min="17" max="18" width="0" style="1" hidden="1" customWidth="1"/>
    <col min="19" max="16384" width="9.08984375" style="1"/>
  </cols>
  <sheetData>
    <row r="1" spans="1:19" ht="21" x14ac:dyDescent="0.5">
      <c r="A1" s="124" t="s">
        <v>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9" ht="21" x14ac:dyDescent="0.5">
      <c r="A2" s="124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9" ht="21" x14ac:dyDescent="0.5">
      <c r="A3" s="124" t="s">
        <v>16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9" ht="21.5" thickBot="1" x14ac:dyDescent="0.55000000000000004">
      <c r="A4" s="4"/>
      <c r="B4" s="4"/>
      <c r="C4" s="4"/>
      <c r="D4" s="4"/>
      <c r="E4" s="4"/>
      <c r="F4" s="4"/>
      <c r="G4" s="5"/>
      <c r="H4" s="57"/>
      <c r="I4" s="57"/>
      <c r="J4" s="120"/>
      <c r="K4" s="120"/>
      <c r="L4" s="120"/>
      <c r="M4" s="7"/>
    </row>
    <row r="5" spans="1:19" ht="21" customHeight="1" thickBot="1" x14ac:dyDescent="0.55000000000000004">
      <c r="A5" s="4"/>
      <c r="B5" s="4"/>
      <c r="C5" s="4"/>
      <c r="D5" s="121" t="s">
        <v>17</v>
      </c>
      <c r="E5" s="122"/>
      <c r="F5" s="123"/>
      <c r="G5" s="121" t="s">
        <v>18</v>
      </c>
      <c r="H5" s="122"/>
      <c r="I5" s="123"/>
      <c r="J5" s="121" t="s">
        <v>19</v>
      </c>
      <c r="K5" s="122"/>
      <c r="L5" s="123"/>
      <c r="M5"/>
    </row>
    <row r="6" spans="1:19" ht="24.5" thickBot="1" x14ac:dyDescent="0.4">
      <c r="A6" s="39" t="s">
        <v>14</v>
      </c>
      <c r="B6" s="40" t="s">
        <v>9</v>
      </c>
      <c r="C6" s="41" t="s">
        <v>10</v>
      </c>
      <c r="D6" s="42" t="s">
        <v>11</v>
      </c>
      <c r="E6" s="43" t="s">
        <v>12</v>
      </c>
      <c r="F6" s="44" t="s">
        <v>0</v>
      </c>
      <c r="G6" s="42" t="s">
        <v>11</v>
      </c>
      <c r="H6" s="43" t="s">
        <v>12</v>
      </c>
      <c r="I6" s="44" t="s">
        <v>0</v>
      </c>
      <c r="J6" s="42" t="s">
        <v>11</v>
      </c>
      <c r="K6" s="43" t="s">
        <v>12</v>
      </c>
      <c r="L6" s="44" t="s">
        <v>0</v>
      </c>
      <c r="M6"/>
    </row>
    <row r="7" spans="1:19" x14ac:dyDescent="0.35">
      <c r="A7" s="106" t="s">
        <v>1</v>
      </c>
      <c r="B7" s="109" t="s">
        <v>2</v>
      </c>
      <c r="C7" s="33" t="s">
        <v>3</v>
      </c>
      <c r="D7" s="34">
        <f>F7-E7</f>
        <v>24</v>
      </c>
      <c r="E7" s="35">
        <v>6</v>
      </c>
      <c r="F7" s="52">
        <v>30</v>
      </c>
      <c r="G7" s="86">
        <v>19</v>
      </c>
      <c r="H7" s="87">
        <v>11</v>
      </c>
      <c r="I7" s="36">
        <v>30</v>
      </c>
      <c r="J7" s="45">
        <v>17</v>
      </c>
      <c r="K7" s="46">
        <v>13</v>
      </c>
      <c r="L7" s="36">
        <v>30</v>
      </c>
      <c r="M7"/>
      <c r="N7"/>
      <c r="O7"/>
      <c r="Q7"/>
      <c r="R7"/>
      <c r="S7"/>
    </row>
    <row r="8" spans="1:19" ht="15" thickBot="1" x14ac:dyDescent="0.4">
      <c r="A8" s="107"/>
      <c r="B8" s="110"/>
      <c r="C8" s="17" t="s">
        <v>15</v>
      </c>
      <c r="D8" s="12">
        <f>D7/F7</f>
        <v>0.8</v>
      </c>
      <c r="E8" s="2">
        <f>E7/F7</f>
        <v>0.2</v>
      </c>
      <c r="F8" s="51">
        <f>F7/F7</f>
        <v>1</v>
      </c>
      <c r="G8" s="12">
        <v>0.6333333333333333</v>
      </c>
      <c r="H8" s="2">
        <v>0.36666666666666664</v>
      </c>
      <c r="I8" s="13">
        <f>I7/I7</f>
        <v>1</v>
      </c>
      <c r="J8" s="12">
        <v>0.56666666666666665</v>
      </c>
      <c r="K8" s="2">
        <v>0.43333333333333335</v>
      </c>
      <c r="L8" s="13">
        <f>L7/L7</f>
        <v>1</v>
      </c>
      <c r="M8"/>
      <c r="N8" s="66"/>
      <c r="O8"/>
      <c r="Q8"/>
      <c r="R8"/>
      <c r="S8" s="67"/>
    </row>
    <row r="9" spans="1:19" x14ac:dyDescent="0.35">
      <c r="A9" s="107"/>
      <c r="B9" s="110" t="s">
        <v>4</v>
      </c>
      <c r="C9" s="17" t="s">
        <v>3</v>
      </c>
      <c r="D9" s="10">
        <f>F9-E9</f>
        <v>35</v>
      </c>
      <c r="E9" s="6">
        <v>8</v>
      </c>
      <c r="F9" s="53">
        <v>43</v>
      </c>
      <c r="G9" s="86">
        <v>28</v>
      </c>
      <c r="H9" s="88">
        <v>15</v>
      </c>
      <c r="I9" s="11">
        <v>43</v>
      </c>
      <c r="J9" s="45">
        <v>26</v>
      </c>
      <c r="K9" s="8">
        <v>17</v>
      </c>
      <c r="L9" s="11">
        <v>43</v>
      </c>
      <c r="M9"/>
      <c r="N9" s="68"/>
      <c r="O9"/>
      <c r="Q9"/>
      <c r="R9"/>
      <c r="S9" s="67"/>
    </row>
    <row r="10" spans="1:19" ht="15" thickBot="1" x14ac:dyDescent="0.4">
      <c r="A10" s="107"/>
      <c r="B10" s="110"/>
      <c r="C10" s="17" t="s">
        <v>15</v>
      </c>
      <c r="D10" s="12">
        <f>D9/F9</f>
        <v>0.81395348837209303</v>
      </c>
      <c r="E10" s="2">
        <f>E9/F9</f>
        <v>0.18604651162790697</v>
      </c>
      <c r="F10" s="51">
        <f>F9/F9</f>
        <v>1</v>
      </c>
      <c r="G10" s="12">
        <v>0.65116279069767447</v>
      </c>
      <c r="H10" s="2">
        <v>0.34883720930232559</v>
      </c>
      <c r="I10" s="13">
        <f>I9/I9</f>
        <v>1</v>
      </c>
      <c r="J10" s="12">
        <v>0.60465116279069764</v>
      </c>
      <c r="K10" s="2">
        <v>0.39534883720930231</v>
      </c>
      <c r="L10" s="13">
        <f>L9/L9</f>
        <v>1</v>
      </c>
      <c r="M10"/>
      <c r="N10" s="56"/>
      <c r="O10"/>
      <c r="Q10"/>
      <c r="R10"/>
      <c r="S10" s="67"/>
    </row>
    <row r="11" spans="1:19" x14ac:dyDescent="0.35">
      <c r="A11" s="107"/>
      <c r="B11" s="110" t="s">
        <v>0</v>
      </c>
      <c r="C11" s="17" t="s">
        <v>3</v>
      </c>
      <c r="D11" s="10">
        <f>F11-E11</f>
        <v>59</v>
      </c>
      <c r="E11" s="6">
        <f>E9+E7</f>
        <v>14</v>
      </c>
      <c r="F11" s="53">
        <f>F7+F9</f>
        <v>73</v>
      </c>
      <c r="G11" s="86">
        <v>47</v>
      </c>
      <c r="H11" s="6">
        <v>26</v>
      </c>
      <c r="I11" s="11">
        <f>I7+I9</f>
        <v>73</v>
      </c>
      <c r="J11" s="45">
        <v>43</v>
      </c>
      <c r="K11" s="6">
        <v>30</v>
      </c>
      <c r="L11" s="11">
        <f>L7+L9</f>
        <v>73</v>
      </c>
      <c r="M11"/>
      <c r="N11" s="56"/>
      <c r="O11"/>
      <c r="Q11"/>
      <c r="R11"/>
      <c r="S11" s="67"/>
    </row>
    <row r="12" spans="1:19" ht="15" thickBot="1" x14ac:dyDescent="0.4">
      <c r="A12" s="108"/>
      <c r="B12" s="111"/>
      <c r="C12" s="18" t="s">
        <v>15</v>
      </c>
      <c r="D12" s="14">
        <f>D11/F11</f>
        <v>0.80821917808219179</v>
      </c>
      <c r="E12" s="15">
        <f>E11/F11</f>
        <v>0.19178082191780821</v>
      </c>
      <c r="F12" s="50">
        <f>F11/F11</f>
        <v>1</v>
      </c>
      <c r="G12" s="12">
        <v>0.64383561643835618</v>
      </c>
      <c r="H12" s="2">
        <v>0.35616438356164382</v>
      </c>
      <c r="I12" s="16">
        <f>I11/I11</f>
        <v>1</v>
      </c>
      <c r="J12" s="12">
        <v>0.58904109589041098</v>
      </c>
      <c r="K12" s="2">
        <v>0.41095890410958902</v>
      </c>
      <c r="L12" s="16">
        <f>L11/L11</f>
        <v>1</v>
      </c>
      <c r="M12"/>
      <c r="N12" s="56"/>
      <c r="O12"/>
      <c r="Q12"/>
      <c r="R12"/>
      <c r="S12" s="67"/>
    </row>
    <row r="13" spans="1:19" x14ac:dyDescent="0.35">
      <c r="A13" s="106" t="s">
        <v>5</v>
      </c>
      <c r="B13" s="109" t="s">
        <v>2</v>
      </c>
      <c r="C13" s="33" t="s">
        <v>3</v>
      </c>
      <c r="D13" s="34">
        <f>F13-E13</f>
        <v>4</v>
      </c>
      <c r="E13" s="35">
        <v>7</v>
      </c>
      <c r="F13" s="52">
        <v>11</v>
      </c>
      <c r="G13" s="86">
        <v>2</v>
      </c>
      <c r="H13" s="87">
        <v>9</v>
      </c>
      <c r="I13" s="36">
        <v>11</v>
      </c>
      <c r="J13" s="45">
        <v>1</v>
      </c>
      <c r="K13" s="46">
        <v>10</v>
      </c>
      <c r="L13" s="36">
        <v>11</v>
      </c>
      <c r="M13"/>
      <c r="N13" s="56"/>
      <c r="O13"/>
      <c r="Q13"/>
      <c r="R13"/>
      <c r="S13" s="67"/>
    </row>
    <row r="14" spans="1:19" ht="15" thickBot="1" x14ac:dyDescent="0.4">
      <c r="A14" s="107"/>
      <c r="B14" s="110"/>
      <c r="C14" s="17" t="s">
        <v>15</v>
      </c>
      <c r="D14" s="12">
        <f>D13/F13</f>
        <v>0.36363636363636365</v>
      </c>
      <c r="E14" s="2">
        <f>E13/F13</f>
        <v>0.63636363636363635</v>
      </c>
      <c r="F14" s="51">
        <f>F13/F13</f>
        <v>1</v>
      </c>
      <c r="G14" s="12">
        <v>0.18181818181818182</v>
      </c>
      <c r="H14" s="2">
        <v>0.81818181818181823</v>
      </c>
      <c r="I14" s="13">
        <f>I13/I13</f>
        <v>1</v>
      </c>
      <c r="J14" s="12">
        <v>9.0909090909090912E-2</v>
      </c>
      <c r="K14" s="2">
        <v>0.90909090909090906</v>
      </c>
      <c r="L14" s="13">
        <f>L13/L13</f>
        <v>1</v>
      </c>
      <c r="M14"/>
      <c r="N14" s="56"/>
      <c r="O14"/>
      <c r="Q14"/>
      <c r="R14"/>
      <c r="S14" s="67"/>
    </row>
    <row r="15" spans="1:19" x14ac:dyDescent="0.35">
      <c r="A15" s="107"/>
      <c r="B15" s="110" t="s">
        <v>4</v>
      </c>
      <c r="C15" s="17" t="s">
        <v>3</v>
      </c>
      <c r="D15" s="10">
        <f>F15-E15</f>
        <v>4</v>
      </c>
      <c r="E15" s="6">
        <v>2</v>
      </c>
      <c r="F15" s="53">
        <v>6</v>
      </c>
      <c r="G15" s="86">
        <v>2</v>
      </c>
      <c r="H15" s="88">
        <v>4</v>
      </c>
      <c r="I15" s="11">
        <v>6</v>
      </c>
      <c r="J15" s="45">
        <v>2</v>
      </c>
      <c r="K15" s="8">
        <v>4</v>
      </c>
      <c r="L15" s="11">
        <v>6</v>
      </c>
      <c r="M15"/>
      <c r="N15" s="56"/>
      <c r="O15"/>
      <c r="Q15"/>
      <c r="R15"/>
      <c r="S15" s="67"/>
    </row>
    <row r="16" spans="1:19" ht="15" thickBot="1" x14ac:dyDescent="0.4">
      <c r="A16" s="107"/>
      <c r="B16" s="110"/>
      <c r="C16" s="17" t="s">
        <v>15</v>
      </c>
      <c r="D16" s="12">
        <f>D15/F15</f>
        <v>0.66666666666666663</v>
      </c>
      <c r="E16" s="2">
        <f>E15/F15</f>
        <v>0.33333333333333331</v>
      </c>
      <c r="F16" s="51">
        <f>F15/F15</f>
        <v>1</v>
      </c>
      <c r="G16" s="12">
        <v>0.33333333333333331</v>
      </c>
      <c r="H16" s="2">
        <v>0.66666666666666663</v>
      </c>
      <c r="I16" s="13">
        <f>I15/I15</f>
        <v>1</v>
      </c>
      <c r="J16" s="12">
        <v>0.33333333333333331</v>
      </c>
      <c r="K16" s="2">
        <v>0.66666666666666663</v>
      </c>
      <c r="L16" s="13">
        <f>L15/L15</f>
        <v>1</v>
      </c>
      <c r="M16"/>
      <c r="N16" s="56"/>
      <c r="O16"/>
      <c r="Q16"/>
      <c r="R16"/>
      <c r="S16" s="67"/>
    </row>
    <row r="17" spans="1:19" x14ac:dyDescent="0.35">
      <c r="A17" s="107"/>
      <c r="B17" s="110" t="s">
        <v>0</v>
      </c>
      <c r="C17" s="17" t="s">
        <v>3</v>
      </c>
      <c r="D17" s="10">
        <f>F17-E17</f>
        <v>8</v>
      </c>
      <c r="E17" s="6">
        <f>E15+E13</f>
        <v>9</v>
      </c>
      <c r="F17" s="53">
        <f>F13+F15</f>
        <v>17</v>
      </c>
      <c r="G17" s="86">
        <v>4</v>
      </c>
      <c r="H17" s="6">
        <v>13</v>
      </c>
      <c r="I17" s="11">
        <f>I13+I15</f>
        <v>17</v>
      </c>
      <c r="J17" s="45">
        <v>3</v>
      </c>
      <c r="K17" s="6">
        <v>14</v>
      </c>
      <c r="L17" s="11">
        <f>L13+L15</f>
        <v>17</v>
      </c>
      <c r="M17"/>
      <c r="N17" s="56"/>
      <c r="O17"/>
      <c r="Q17"/>
      <c r="R17"/>
      <c r="S17" s="67"/>
    </row>
    <row r="18" spans="1:19" ht="15" thickBot="1" x14ac:dyDescent="0.4">
      <c r="A18" s="108"/>
      <c r="B18" s="111"/>
      <c r="C18" s="18" t="s">
        <v>15</v>
      </c>
      <c r="D18" s="14">
        <f>D17/F17</f>
        <v>0.47058823529411764</v>
      </c>
      <c r="E18" s="15">
        <f>E17/F17</f>
        <v>0.52941176470588236</v>
      </c>
      <c r="F18" s="50">
        <f>F17/F17</f>
        <v>1</v>
      </c>
      <c r="G18" s="12">
        <v>0.23529411764705882</v>
      </c>
      <c r="H18" s="2">
        <v>0.76470588235294112</v>
      </c>
      <c r="I18" s="16">
        <f>I17/I17</f>
        <v>1</v>
      </c>
      <c r="J18" s="12">
        <v>0.17647058823529413</v>
      </c>
      <c r="K18" s="2">
        <v>0.82352941176470584</v>
      </c>
      <c r="L18" s="16">
        <f>L17/L17</f>
        <v>1</v>
      </c>
      <c r="M18"/>
      <c r="N18" s="69"/>
      <c r="O18"/>
      <c r="Q18"/>
      <c r="R18"/>
      <c r="S18" s="67"/>
    </row>
    <row r="19" spans="1:19" ht="15" customHeight="1" x14ac:dyDescent="0.35">
      <c r="A19" s="106" t="s">
        <v>6</v>
      </c>
      <c r="B19" s="109" t="s">
        <v>2</v>
      </c>
      <c r="C19" s="33" t="s">
        <v>3</v>
      </c>
      <c r="D19" s="34">
        <f>F19-E19</f>
        <v>1406</v>
      </c>
      <c r="E19" s="35">
        <v>538</v>
      </c>
      <c r="F19" s="52">
        <v>1944</v>
      </c>
      <c r="G19" s="86">
        <v>1046</v>
      </c>
      <c r="H19" s="87">
        <v>898</v>
      </c>
      <c r="I19" s="36">
        <v>1944</v>
      </c>
      <c r="J19" s="45">
        <v>848</v>
      </c>
      <c r="K19" s="46">
        <v>1096</v>
      </c>
      <c r="L19" s="36">
        <v>1944</v>
      </c>
      <c r="M19"/>
      <c r="N19" s="56"/>
      <c r="O19"/>
      <c r="Q19"/>
      <c r="R19"/>
      <c r="S19" s="67"/>
    </row>
    <row r="20" spans="1:19" ht="15" thickBot="1" x14ac:dyDescent="0.4">
      <c r="A20" s="107"/>
      <c r="B20" s="110"/>
      <c r="C20" s="17" t="s">
        <v>15</v>
      </c>
      <c r="D20" s="12">
        <f>D19/F19</f>
        <v>0.72325102880658432</v>
      </c>
      <c r="E20" s="2">
        <f>E19/F19</f>
        <v>0.27674897119341563</v>
      </c>
      <c r="F20" s="51">
        <f>F19/F19</f>
        <v>1</v>
      </c>
      <c r="G20" s="12">
        <v>0.5380658436213992</v>
      </c>
      <c r="H20" s="2">
        <v>0.4619341563786008</v>
      </c>
      <c r="I20" s="13">
        <f>I19/I19</f>
        <v>1</v>
      </c>
      <c r="J20" s="12">
        <v>0.43621399176954734</v>
      </c>
      <c r="K20" s="2">
        <v>0.56378600823045266</v>
      </c>
      <c r="L20" s="13">
        <f>L19/L19</f>
        <v>1</v>
      </c>
      <c r="M20"/>
      <c r="N20" s="68"/>
      <c r="O20"/>
      <c r="Q20"/>
      <c r="R20"/>
      <c r="S20" s="67"/>
    </row>
    <row r="21" spans="1:19" x14ac:dyDescent="0.35">
      <c r="A21" s="107"/>
      <c r="B21" s="110" t="s">
        <v>4</v>
      </c>
      <c r="C21" s="17" t="s">
        <v>3</v>
      </c>
      <c r="D21" s="10">
        <f>F21-E21</f>
        <v>1230</v>
      </c>
      <c r="E21" s="6">
        <v>297</v>
      </c>
      <c r="F21" s="53">
        <v>1527</v>
      </c>
      <c r="G21" s="86">
        <v>983</v>
      </c>
      <c r="H21" s="88">
        <v>544</v>
      </c>
      <c r="I21" s="11">
        <v>1527</v>
      </c>
      <c r="J21" s="45">
        <v>868</v>
      </c>
      <c r="K21" s="8">
        <v>659</v>
      </c>
      <c r="L21" s="11">
        <v>1527</v>
      </c>
      <c r="M21"/>
      <c r="N21" s="56"/>
      <c r="O21"/>
      <c r="Q21"/>
      <c r="R21"/>
      <c r="S21" s="67"/>
    </row>
    <row r="22" spans="1:19" ht="15" thickBot="1" x14ac:dyDescent="0.4">
      <c r="A22" s="107"/>
      <c r="B22" s="110"/>
      <c r="C22" s="17" t="s">
        <v>15</v>
      </c>
      <c r="D22" s="12">
        <f>D21/F21</f>
        <v>0.80550098231827116</v>
      </c>
      <c r="E22" s="2">
        <f>E21/F21</f>
        <v>0.19449901768172889</v>
      </c>
      <c r="F22" s="51">
        <f>F21/F21</f>
        <v>1</v>
      </c>
      <c r="G22" s="12">
        <v>0.64374590700720369</v>
      </c>
      <c r="H22" s="2">
        <v>0.35625409299279631</v>
      </c>
      <c r="I22" s="13">
        <f>I21/I21</f>
        <v>1</v>
      </c>
      <c r="J22" s="12">
        <v>0.56843483955468244</v>
      </c>
      <c r="K22" s="2">
        <v>0.43156516044531762</v>
      </c>
      <c r="L22" s="13">
        <f>L21/L21</f>
        <v>1</v>
      </c>
      <c r="M22"/>
      <c r="N22" s="56"/>
      <c r="O22"/>
      <c r="Q22"/>
      <c r="R22"/>
      <c r="S22" s="67"/>
    </row>
    <row r="23" spans="1:19" x14ac:dyDescent="0.35">
      <c r="A23" s="107"/>
      <c r="B23" s="110" t="s">
        <v>0</v>
      </c>
      <c r="C23" s="17" t="s">
        <v>3</v>
      </c>
      <c r="D23" s="10">
        <f>F23-E23</f>
        <v>2636</v>
      </c>
      <c r="E23" s="6">
        <f>E21+E19</f>
        <v>835</v>
      </c>
      <c r="F23" s="53">
        <f>F19+F21</f>
        <v>3471</v>
      </c>
      <c r="G23" s="86">
        <v>2029</v>
      </c>
      <c r="H23" s="6">
        <v>1442</v>
      </c>
      <c r="I23" s="11">
        <f>I19+I21</f>
        <v>3471</v>
      </c>
      <c r="J23" s="45">
        <v>1716</v>
      </c>
      <c r="K23" s="6">
        <v>1755</v>
      </c>
      <c r="L23" s="11">
        <f>L19+L21</f>
        <v>3471</v>
      </c>
      <c r="M23"/>
      <c r="N23" s="56"/>
      <c r="O23"/>
      <c r="Q23"/>
      <c r="R23"/>
      <c r="S23" s="67"/>
    </row>
    <row r="24" spans="1:19" ht="15" thickBot="1" x14ac:dyDescent="0.4">
      <c r="A24" s="108"/>
      <c r="B24" s="111"/>
      <c r="C24" s="18" t="s">
        <v>15</v>
      </c>
      <c r="D24" s="14">
        <f>D23/F23</f>
        <v>0.759435321233074</v>
      </c>
      <c r="E24" s="15">
        <f>E23/F23</f>
        <v>0.24056467876692597</v>
      </c>
      <c r="F24" s="50">
        <f>F23/F23</f>
        <v>1</v>
      </c>
      <c r="G24" s="12">
        <v>0.58455776433304518</v>
      </c>
      <c r="H24" s="2">
        <v>0.41544223566695476</v>
      </c>
      <c r="I24" s="16">
        <f>I23/I23</f>
        <v>1</v>
      </c>
      <c r="J24" s="12">
        <v>0.4943820224719101</v>
      </c>
      <c r="K24" s="2">
        <v>0.5056179775280899</v>
      </c>
      <c r="L24" s="16">
        <f>L23/L23</f>
        <v>1</v>
      </c>
      <c r="M24"/>
      <c r="N24" s="56"/>
      <c r="O24"/>
      <c r="Q24"/>
      <c r="R24"/>
      <c r="S24" s="67"/>
    </row>
    <row r="25" spans="1:19" x14ac:dyDescent="0.35">
      <c r="A25" s="106" t="s">
        <v>7</v>
      </c>
      <c r="B25" s="109" t="s">
        <v>2</v>
      </c>
      <c r="C25" s="33" t="s">
        <v>3</v>
      </c>
      <c r="D25" s="34">
        <f>F25-E25</f>
        <v>32</v>
      </c>
      <c r="E25" s="35">
        <v>13</v>
      </c>
      <c r="F25" s="52">
        <v>45</v>
      </c>
      <c r="G25" s="86">
        <v>21</v>
      </c>
      <c r="H25" s="87">
        <v>24</v>
      </c>
      <c r="I25" s="36">
        <v>45</v>
      </c>
      <c r="J25" s="45">
        <v>18</v>
      </c>
      <c r="K25" s="46">
        <v>27</v>
      </c>
      <c r="L25" s="36">
        <v>45</v>
      </c>
      <c r="M25"/>
      <c r="N25" s="56"/>
      <c r="O25"/>
      <c r="Q25"/>
      <c r="R25"/>
      <c r="S25" s="67"/>
    </row>
    <row r="26" spans="1:19" ht="15" thickBot="1" x14ac:dyDescent="0.4">
      <c r="A26" s="107"/>
      <c r="B26" s="110"/>
      <c r="C26" s="17" t="s">
        <v>15</v>
      </c>
      <c r="D26" s="12">
        <f>D25/F25</f>
        <v>0.71111111111111114</v>
      </c>
      <c r="E26" s="2">
        <f>E25/F25</f>
        <v>0.28888888888888886</v>
      </c>
      <c r="F26" s="51">
        <f>F25/F25</f>
        <v>1</v>
      </c>
      <c r="G26" s="12">
        <v>0.46666666666666667</v>
      </c>
      <c r="H26" s="2">
        <v>0.53333333333333333</v>
      </c>
      <c r="I26" s="13">
        <f>I25/I25</f>
        <v>1</v>
      </c>
      <c r="J26" s="12">
        <v>0.4</v>
      </c>
      <c r="K26" s="2">
        <v>0.6</v>
      </c>
      <c r="L26" s="13">
        <f>L25/L25</f>
        <v>1</v>
      </c>
      <c r="M26"/>
      <c r="N26" s="56"/>
      <c r="O26"/>
      <c r="Q26"/>
      <c r="R26"/>
      <c r="S26" s="67"/>
    </row>
    <row r="27" spans="1:19" x14ac:dyDescent="0.35">
      <c r="A27" s="107"/>
      <c r="B27" s="110" t="s">
        <v>4</v>
      </c>
      <c r="C27" s="17" t="s">
        <v>3</v>
      </c>
      <c r="D27" s="10">
        <f>F27-E27</f>
        <v>49</v>
      </c>
      <c r="E27" s="6">
        <v>14</v>
      </c>
      <c r="F27" s="53">
        <v>63</v>
      </c>
      <c r="G27" s="86">
        <v>34</v>
      </c>
      <c r="H27" s="88">
        <v>29</v>
      </c>
      <c r="I27" s="11">
        <v>63</v>
      </c>
      <c r="J27" s="45">
        <v>27</v>
      </c>
      <c r="K27" s="8">
        <v>36</v>
      </c>
      <c r="L27" s="11">
        <v>63</v>
      </c>
      <c r="M27"/>
      <c r="N27" s="56"/>
      <c r="O27"/>
      <c r="Q27"/>
      <c r="R27"/>
      <c r="S27" s="67"/>
    </row>
    <row r="28" spans="1:19" ht="15" thickBot="1" x14ac:dyDescent="0.4">
      <c r="A28" s="107"/>
      <c r="B28" s="110"/>
      <c r="C28" s="17" t="s">
        <v>15</v>
      </c>
      <c r="D28" s="12">
        <f>D27/F27</f>
        <v>0.77777777777777779</v>
      </c>
      <c r="E28" s="2">
        <f>E27/F27</f>
        <v>0.22222222222222221</v>
      </c>
      <c r="F28" s="51">
        <f>F27/F27</f>
        <v>1</v>
      </c>
      <c r="G28" s="12">
        <v>0.53968253968253965</v>
      </c>
      <c r="H28" s="2">
        <v>0.46031746031746029</v>
      </c>
      <c r="I28" s="13">
        <f>I27/I27</f>
        <v>1</v>
      </c>
      <c r="J28" s="12">
        <v>0.42857142857142855</v>
      </c>
      <c r="K28" s="2">
        <v>0.5714285714285714</v>
      </c>
      <c r="L28" s="13">
        <f>L27/L27</f>
        <v>1</v>
      </c>
      <c r="M28"/>
      <c r="N28" s="56"/>
      <c r="O28"/>
      <c r="Q28"/>
      <c r="R28"/>
      <c r="S28" s="67"/>
    </row>
    <row r="29" spans="1:19" x14ac:dyDescent="0.35">
      <c r="A29" s="107"/>
      <c r="B29" s="110" t="s">
        <v>0</v>
      </c>
      <c r="C29" s="17" t="s">
        <v>3</v>
      </c>
      <c r="D29" s="10">
        <f>F29-E29</f>
        <v>81</v>
      </c>
      <c r="E29" s="6">
        <f>E27+E25</f>
        <v>27</v>
      </c>
      <c r="F29" s="53">
        <f>F25+F27</f>
        <v>108</v>
      </c>
      <c r="G29" s="86">
        <v>55</v>
      </c>
      <c r="H29" s="6">
        <v>53</v>
      </c>
      <c r="I29" s="11">
        <f>I25+I27</f>
        <v>108</v>
      </c>
      <c r="J29" s="45">
        <v>45</v>
      </c>
      <c r="K29" s="6">
        <v>63</v>
      </c>
      <c r="L29" s="11">
        <f>L25+L27</f>
        <v>108</v>
      </c>
      <c r="M29"/>
      <c r="N29" s="69"/>
      <c r="O29"/>
      <c r="Q29"/>
      <c r="R29"/>
      <c r="S29" s="67"/>
    </row>
    <row r="30" spans="1:19" ht="15" thickBot="1" x14ac:dyDescent="0.4">
      <c r="A30" s="108"/>
      <c r="B30" s="111"/>
      <c r="C30" s="18" t="s">
        <v>15</v>
      </c>
      <c r="D30" s="14">
        <f>D29/F29</f>
        <v>0.75</v>
      </c>
      <c r="E30" s="15">
        <f>E29/F29</f>
        <v>0.25</v>
      </c>
      <c r="F30" s="50">
        <f>F29/F29</f>
        <v>1</v>
      </c>
      <c r="G30" s="12">
        <v>0.5092592592592593</v>
      </c>
      <c r="H30" s="2">
        <v>0.49074074074074076</v>
      </c>
      <c r="I30" s="16">
        <f>I29/I29</f>
        <v>1</v>
      </c>
      <c r="J30" s="12">
        <v>0.41666666666666669</v>
      </c>
      <c r="K30" s="2">
        <v>0.58333333333333337</v>
      </c>
      <c r="L30" s="16">
        <f>L29/L29</f>
        <v>1</v>
      </c>
      <c r="M30"/>
    </row>
    <row r="31" spans="1:19" ht="15" customHeight="1" x14ac:dyDescent="0.35">
      <c r="A31" s="106" t="s">
        <v>20</v>
      </c>
      <c r="B31" s="109" t="s">
        <v>2</v>
      </c>
      <c r="C31" s="33" t="s">
        <v>3</v>
      </c>
      <c r="D31" s="34">
        <f>F31-E31</f>
        <v>32</v>
      </c>
      <c r="E31" s="35">
        <v>32</v>
      </c>
      <c r="F31" s="52">
        <v>64</v>
      </c>
      <c r="G31" s="86">
        <v>23</v>
      </c>
      <c r="H31" s="87">
        <v>41</v>
      </c>
      <c r="I31" s="36">
        <v>64</v>
      </c>
      <c r="J31" s="45">
        <v>19</v>
      </c>
      <c r="K31" s="46">
        <v>45</v>
      </c>
      <c r="L31" s="36">
        <v>64</v>
      </c>
      <c r="M31"/>
    </row>
    <row r="32" spans="1:19" ht="15" thickBot="1" x14ac:dyDescent="0.4">
      <c r="A32" s="107"/>
      <c r="B32" s="110"/>
      <c r="C32" s="17" t="s">
        <v>15</v>
      </c>
      <c r="D32" s="12">
        <f>D31/F31</f>
        <v>0.5</v>
      </c>
      <c r="E32" s="2">
        <f>E31/F31</f>
        <v>0.5</v>
      </c>
      <c r="F32" s="51">
        <f>F31/F31</f>
        <v>1</v>
      </c>
      <c r="G32" s="12">
        <v>0.359375</v>
      </c>
      <c r="H32" s="2">
        <v>0.640625</v>
      </c>
      <c r="I32" s="13">
        <f>I31/I31</f>
        <v>1</v>
      </c>
      <c r="J32" s="12">
        <v>0.296875</v>
      </c>
      <c r="K32" s="2">
        <v>0.703125</v>
      </c>
      <c r="L32" s="13">
        <f>L31/L31</f>
        <v>1</v>
      </c>
      <c r="M32"/>
    </row>
    <row r="33" spans="1:15" x14ac:dyDescent="0.35">
      <c r="A33" s="107"/>
      <c r="B33" s="110" t="s">
        <v>4</v>
      </c>
      <c r="C33" s="17" t="s">
        <v>3</v>
      </c>
      <c r="D33" s="10">
        <f>F33-E33</f>
        <v>32</v>
      </c>
      <c r="E33" s="6">
        <v>13</v>
      </c>
      <c r="F33" s="53">
        <v>45</v>
      </c>
      <c r="G33" s="86">
        <v>24</v>
      </c>
      <c r="H33" s="88">
        <v>21</v>
      </c>
      <c r="I33" s="11">
        <v>45</v>
      </c>
      <c r="J33" s="45">
        <v>21</v>
      </c>
      <c r="K33" s="8">
        <v>24</v>
      </c>
      <c r="L33" s="11">
        <v>45</v>
      </c>
      <c r="M33"/>
    </row>
    <row r="34" spans="1:15" ht="15" thickBot="1" x14ac:dyDescent="0.4">
      <c r="A34" s="107"/>
      <c r="B34" s="110"/>
      <c r="C34" s="17" t="s">
        <v>15</v>
      </c>
      <c r="D34" s="12">
        <f>D33/F33</f>
        <v>0.71111111111111114</v>
      </c>
      <c r="E34" s="2">
        <f>E33/F33</f>
        <v>0.28888888888888886</v>
      </c>
      <c r="F34" s="51">
        <f>F33/F33</f>
        <v>1</v>
      </c>
      <c r="G34" s="12">
        <v>0.53333333333333333</v>
      </c>
      <c r="H34" s="2">
        <v>0.46666666666666667</v>
      </c>
      <c r="I34" s="13">
        <f>I33/I33</f>
        <v>1</v>
      </c>
      <c r="J34" s="12">
        <v>0.46666666666666667</v>
      </c>
      <c r="K34" s="2">
        <v>0.53333333333333333</v>
      </c>
      <c r="L34" s="13">
        <f>L33/L33</f>
        <v>1</v>
      </c>
      <c r="M34"/>
    </row>
    <row r="35" spans="1:15" x14ac:dyDescent="0.35">
      <c r="A35" s="107"/>
      <c r="B35" s="110" t="s">
        <v>0</v>
      </c>
      <c r="C35" s="17" t="s">
        <v>3</v>
      </c>
      <c r="D35" s="10">
        <f>F35-E35</f>
        <v>64</v>
      </c>
      <c r="E35" s="6">
        <f>E33+E31</f>
        <v>45</v>
      </c>
      <c r="F35" s="53">
        <f>F31+F33</f>
        <v>109</v>
      </c>
      <c r="G35" s="86">
        <v>47</v>
      </c>
      <c r="H35" s="6">
        <v>62</v>
      </c>
      <c r="I35" s="11">
        <f>I31+I33</f>
        <v>109</v>
      </c>
      <c r="J35" s="45">
        <v>40</v>
      </c>
      <c r="K35" s="6">
        <v>69</v>
      </c>
      <c r="L35" s="11">
        <f>L31+L33</f>
        <v>109</v>
      </c>
      <c r="M35"/>
    </row>
    <row r="36" spans="1:15" ht="15" thickBot="1" x14ac:dyDescent="0.4">
      <c r="A36" s="108"/>
      <c r="B36" s="111"/>
      <c r="C36" s="18" t="s">
        <v>15</v>
      </c>
      <c r="D36" s="14">
        <f>D35/F35</f>
        <v>0.58715596330275233</v>
      </c>
      <c r="E36" s="15">
        <f>E35/F35</f>
        <v>0.41284403669724773</v>
      </c>
      <c r="F36" s="50">
        <f>F35/F35</f>
        <v>1</v>
      </c>
      <c r="G36" s="12">
        <v>0.43119266055045874</v>
      </c>
      <c r="H36" s="2">
        <v>0.56880733944954132</v>
      </c>
      <c r="I36" s="16">
        <f>I35/I35</f>
        <v>1</v>
      </c>
      <c r="J36" s="12">
        <v>0.3669724770642202</v>
      </c>
      <c r="K36" s="2">
        <v>0.6330275229357798</v>
      </c>
      <c r="L36" s="16">
        <f>L35/L35</f>
        <v>1</v>
      </c>
      <c r="M36"/>
    </row>
    <row r="37" spans="1:15" x14ac:dyDescent="0.35">
      <c r="A37" s="106" t="s">
        <v>0</v>
      </c>
      <c r="B37" s="109" t="s">
        <v>2</v>
      </c>
      <c r="C37" s="33" t="s">
        <v>3</v>
      </c>
      <c r="D37" s="34">
        <f>F37-E37</f>
        <v>1498</v>
      </c>
      <c r="E37" s="35">
        <f>E31+E25+E19+E13+E7</f>
        <v>596</v>
      </c>
      <c r="F37" s="52">
        <f>F31+F25+F19+F13+F7</f>
        <v>2094</v>
      </c>
      <c r="G37" s="86">
        <v>1111</v>
      </c>
      <c r="H37" s="87">
        <v>983</v>
      </c>
      <c r="I37" s="36">
        <f>I31+I25+I19+I13+I7</f>
        <v>2094</v>
      </c>
      <c r="J37" s="45">
        <v>903</v>
      </c>
      <c r="K37" s="46">
        <v>1191</v>
      </c>
      <c r="L37" s="36">
        <f>L31+L25+L19+L13+L7</f>
        <v>2094</v>
      </c>
    </row>
    <row r="38" spans="1:15" ht="15" thickBot="1" x14ac:dyDescent="0.4">
      <c r="A38" s="107"/>
      <c r="B38" s="110"/>
      <c r="C38" s="17" t="s">
        <v>15</v>
      </c>
      <c r="D38" s="12">
        <f>D37/F37</f>
        <v>0.71537726838586435</v>
      </c>
      <c r="E38" s="2">
        <f>E37/F37</f>
        <v>0.28462273161413565</v>
      </c>
      <c r="F38" s="51">
        <f>F37/F37</f>
        <v>1</v>
      </c>
      <c r="G38" s="12">
        <v>0.5305635148042025</v>
      </c>
      <c r="H38" s="2">
        <v>0.4694364851957975</v>
      </c>
      <c r="I38" s="13">
        <f>I37/I37</f>
        <v>1</v>
      </c>
      <c r="J38" s="12">
        <v>0.43123209169054444</v>
      </c>
      <c r="K38" s="2">
        <v>0.56876790830945556</v>
      </c>
      <c r="L38" s="13">
        <f>L37/L37</f>
        <v>1</v>
      </c>
      <c r="N38"/>
      <c r="O38"/>
    </row>
    <row r="39" spans="1:15" x14ac:dyDescent="0.35">
      <c r="A39" s="107"/>
      <c r="B39" s="110" t="s">
        <v>4</v>
      </c>
      <c r="C39" s="17" t="s">
        <v>3</v>
      </c>
      <c r="D39" s="10">
        <f>F39-E39</f>
        <v>1350</v>
      </c>
      <c r="E39" s="6">
        <f>E33+E27+E21+E15+E9</f>
        <v>334</v>
      </c>
      <c r="F39" s="53">
        <f>F33+F27+F21+F15+F9</f>
        <v>1684</v>
      </c>
      <c r="G39" s="86">
        <v>1071</v>
      </c>
      <c r="H39" s="88">
        <v>613</v>
      </c>
      <c r="I39" s="11">
        <f>I33+I27+I21+I15+I9</f>
        <v>1684</v>
      </c>
      <c r="J39" s="45">
        <v>944</v>
      </c>
      <c r="K39" s="46">
        <v>740</v>
      </c>
      <c r="L39" s="11">
        <f>L33+L27+L21+L15+L9</f>
        <v>1684</v>
      </c>
      <c r="N39" s="55"/>
      <c r="O39" s="55"/>
    </row>
    <row r="40" spans="1:15" ht="15" thickBot="1" x14ac:dyDescent="0.4">
      <c r="A40" s="107"/>
      <c r="B40" s="110"/>
      <c r="C40" s="17" t="s">
        <v>15</v>
      </c>
      <c r="D40" s="12">
        <f>D39/F39</f>
        <v>0.80166270783847982</v>
      </c>
      <c r="E40" s="2">
        <f>E39/F39</f>
        <v>0.19833729216152018</v>
      </c>
      <c r="F40" s="51">
        <f>F39/F39</f>
        <v>1</v>
      </c>
      <c r="G40" s="12">
        <v>0.63598574821852727</v>
      </c>
      <c r="H40" s="2">
        <v>0.36401425178147268</v>
      </c>
      <c r="I40" s="13">
        <f>I39/I39</f>
        <v>1</v>
      </c>
      <c r="J40" s="12">
        <v>0.56057007125890734</v>
      </c>
      <c r="K40" s="2">
        <v>0.43942992874109266</v>
      </c>
      <c r="L40" s="13">
        <f>L39/L39</f>
        <v>1</v>
      </c>
      <c r="N40" s="55"/>
      <c r="O40" s="55"/>
    </row>
    <row r="41" spans="1:15" x14ac:dyDescent="0.35">
      <c r="A41" s="107"/>
      <c r="B41" s="110" t="s">
        <v>0</v>
      </c>
      <c r="C41" s="17" t="s">
        <v>3</v>
      </c>
      <c r="D41" s="10">
        <f>F41-E41</f>
        <v>2848</v>
      </c>
      <c r="E41" s="6">
        <f>E37+E39</f>
        <v>930</v>
      </c>
      <c r="F41" s="53">
        <f>F37+F39</f>
        <v>3778</v>
      </c>
      <c r="G41" s="86">
        <v>2182</v>
      </c>
      <c r="H41" s="6">
        <v>1596</v>
      </c>
      <c r="I41" s="11">
        <f>I37+I39</f>
        <v>3778</v>
      </c>
      <c r="J41" s="45">
        <v>1847</v>
      </c>
      <c r="K41" s="46">
        <v>1931</v>
      </c>
      <c r="L41" s="11">
        <f>L37+L39</f>
        <v>3778</v>
      </c>
      <c r="N41" s="54"/>
      <c r="O41" s="54"/>
    </row>
    <row r="42" spans="1:15" ht="15" thickBot="1" x14ac:dyDescent="0.4">
      <c r="A42" s="108"/>
      <c r="B42" s="111"/>
      <c r="C42" s="18" t="s">
        <v>15</v>
      </c>
      <c r="D42" s="14">
        <f>D41/F41</f>
        <v>0.75383800952885127</v>
      </c>
      <c r="E42" s="15">
        <f>E41/F41</f>
        <v>0.24616199047114876</v>
      </c>
      <c r="F42" s="50">
        <f>F41/F41</f>
        <v>1</v>
      </c>
      <c r="G42" s="14">
        <v>0.57755426151402856</v>
      </c>
      <c r="H42" s="15">
        <v>0.42244573848597139</v>
      </c>
      <c r="I42" s="16">
        <f>I41/I41</f>
        <v>1</v>
      </c>
      <c r="J42" s="14">
        <v>0.48888300688194813</v>
      </c>
      <c r="K42" s="15">
        <v>0.51111699311805192</v>
      </c>
      <c r="L42" s="16">
        <f>L41/L41</f>
        <v>1</v>
      </c>
      <c r="N42"/>
      <c r="O42"/>
    </row>
    <row r="43" spans="1:15" x14ac:dyDescent="0.35">
      <c r="A43" s="3" t="s">
        <v>13</v>
      </c>
      <c r="N43"/>
      <c r="O43"/>
    </row>
    <row r="44" spans="1:15" x14ac:dyDescent="0.35">
      <c r="H44" s="59"/>
      <c r="N44"/>
      <c r="O44"/>
    </row>
    <row r="45" spans="1:15" x14ac:dyDescent="0.35">
      <c r="N45"/>
      <c r="O45"/>
    </row>
    <row r="46" spans="1:15" x14ac:dyDescent="0.35">
      <c r="N46"/>
      <c r="O46"/>
    </row>
    <row r="47" spans="1:15" x14ac:dyDescent="0.35">
      <c r="N47"/>
      <c r="O47"/>
    </row>
    <row r="48" spans="1:15" x14ac:dyDescent="0.35">
      <c r="N48" s="54"/>
      <c r="O48" s="54"/>
    </row>
    <row r="49" spans="14:15" x14ac:dyDescent="0.35">
      <c r="N49"/>
      <c r="O49"/>
    </row>
    <row r="50" spans="14:15" x14ac:dyDescent="0.35">
      <c r="N50"/>
      <c r="O50"/>
    </row>
    <row r="51" spans="14:15" x14ac:dyDescent="0.35">
      <c r="N51"/>
      <c r="O51"/>
    </row>
    <row r="52" spans="14:15" x14ac:dyDescent="0.35">
      <c r="N52"/>
      <c r="O52"/>
    </row>
    <row r="53" spans="14:15" x14ac:dyDescent="0.35">
      <c r="N53"/>
      <c r="O53"/>
    </row>
  </sheetData>
  <mergeCells count="31">
    <mergeCell ref="A31:A36"/>
    <mergeCell ref="B31:B32"/>
    <mergeCell ref="B33:B34"/>
    <mergeCell ref="B35:B36"/>
    <mergeCell ref="A37:A42"/>
    <mergeCell ref="B37:B38"/>
    <mergeCell ref="B39:B40"/>
    <mergeCell ref="B41:B42"/>
    <mergeCell ref="A19:A24"/>
    <mergeCell ref="B19:B20"/>
    <mergeCell ref="B21:B22"/>
    <mergeCell ref="B23:B24"/>
    <mergeCell ref="A25:A30"/>
    <mergeCell ref="B25:B26"/>
    <mergeCell ref="B27:B28"/>
    <mergeCell ref="B29:B30"/>
    <mergeCell ref="A7:A12"/>
    <mergeCell ref="B7:B8"/>
    <mergeCell ref="B9:B10"/>
    <mergeCell ref="B11:B12"/>
    <mergeCell ref="A13:A18"/>
    <mergeCell ref="B13:B14"/>
    <mergeCell ref="B15:B16"/>
    <mergeCell ref="B17:B18"/>
    <mergeCell ref="A1:L1"/>
    <mergeCell ref="A2:L2"/>
    <mergeCell ref="A3:L3"/>
    <mergeCell ref="J4:L4"/>
    <mergeCell ref="D5:F5"/>
    <mergeCell ref="G5:I5"/>
    <mergeCell ref="J5:L5"/>
  </mergeCells>
  <pageMargins left="0.7" right="0.7" top="0.75" bottom="0.75" header="0.3" footer="0.3"/>
  <pageSetup orientation="landscape" r:id="rId1"/>
  <ignoredErrors>
    <ignoredError sqref="D43:P43 D8:F8 M8:P42 D10:F10 D9:F9 D14:F14 D13:F13 D16:F16 D15:F15 D20:F20 D19:F19 D22:F22 D21:F21 D26:F26 D25:F25 D28:F28 D27:F27 D32:F32 D31:F31 D36:F36 D33:F33 D12:F12 D11:F11 D18:F18 D17:F17 D24:F24 D23:F23 D30:F30 D29:F29 D34:F34 D35:F35 D38:F38 D37:F37 D40:F40 D39:F39 D42:F42 D41:F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31548-02B4-4FF6-B245-32CAE26B28C1}">
  <dimension ref="A1:N53"/>
  <sheetViews>
    <sheetView workbookViewId="0">
      <selection activeCell="O7" sqref="O7"/>
    </sheetView>
  </sheetViews>
  <sheetFormatPr defaultColWidth="9.08984375" defaultRowHeight="14.5" x14ac:dyDescent="0.35"/>
  <cols>
    <col min="1" max="1" width="15.90625" style="1" customWidth="1"/>
    <col min="2" max="2" width="9.08984375" style="1"/>
    <col min="3" max="3" width="21.08984375" style="1" bestFit="1" customWidth="1"/>
    <col min="4" max="7" width="9.08984375" style="1"/>
    <col min="8" max="9" width="9.08984375" style="58"/>
    <col min="10" max="16384" width="9.08984375" style="1"/>
  </cols>
  <sheetData>
    <row r="1" spans="1:14" ht="21" x14ac:dyDescent="0.5">
      <c r="A1" s="124" t="s">
        <v>23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4" ht="21" x14ac:dyDescent="0.5">
      <c r="A2" s="124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4" ht="21" x14ac:dyDescent="0.5">
      <c r="A3" s="124" t="s">
        <v>24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4" ht="21.5" thickBot="1" x14ac:dyDescent="0.55000000000000004">
      <c r="A4" s="4"/>
      <c r="B4" s="4"/>
      <c r="C4" s="4"/>
      <c r="D4" s="4"/>
      <c r="E4" s="4"/>
      <c r="F4" s="4"/>
      <c r="G4" s="5"/>
      <c r="H4" s="57"/>
      <c r="I4" s="57"/>
      <c r="J4" s="120"/>
      <c r="K4" s="120"/>
      <c r="L4" s="120"/>
      <c r="M4" s="7"/>
    </row>
    <row r="5" spans="1:14" ht="21" customHeight="1" thickBot="1" x14ac:dyDescent="0.55000000000000004">
      <c r="A5" s="4"/>
      <c r="B5" s="4"/>
      <c r="C5" s="4"/>
      <c r="D5" s="121" t="s">
        <v>17</v>
      </c>
      <c r="E5" s="122"/>
      <c r="F5" s="123"/>
      <c r="G5" s="121" t="s">
        <v>18</v>
      </c>
      <c r="H5" s="122"/>
      <c r="I5" s="123"/>
      <c r="J5" s="121" t="s">
        <v>19</v>
      </c>
      <c r="K5" s="122"/>
      <c r="L5" s="123"/>
      <c r="M5"/>
    </row>
    <row r="6" spans="1:14" ht="24.5" thickBot="1" x14ac:dyDescent="0.4">
      <c r="A6" s="39" t="s">
        <v>14</v>
      </c>
      <c r="B6" s="40" t="s">
        <v>9</v>
      </c>
      <c r="C6" s="41" t="s">
        <v>10</v>
      </c>
      <c r="D6" s="42" t="s">
        <v>11</v>
      </c>
      <c r="E6" s="43" t="s">
        <v>12</v>
      </c>
      <c r="F6" s="44" t="s">
        <v>0</v>
      </c>
      <c r="G6" s="42" t="s">
        <v>11</v>
      </c>
      <c r="H6" s="43" t="s">
        <v>12</v>
      </c>
      <c r="I6" s="44" t="s">
        <v>0</v>
      </c>
      <c r="J6" s="42" t="s">
        <v>11</v>
      </c>
      <c r="K6" s="43" t="s">
        <v>12</v>
      </c>
      <c r="L6" s="44" t="s">
        <v>0</v>
      </c>
      <c r="M6"/>
    </row>
    <row r="7" spans="1:14" x14ac:dyDescent="0.35">
      <c r="A7" s="106" t="s">
        <v>1</v>
      </c>
      <c r="B7" s="109" t="s">
        <v>2</v>
      </c>
      <c r="C7" s="33" t="s">
        <v>3</v>
      </c>
      <c r="D7" s="34">
        <f>F7-E7</f>
        <v>22</v>
      </c>
      <c r="E7" s="35">
        <v>10</v>
      </c>
      <c r="F7" s="52">
        <v>32</v>
      </c>
      <c r="G7" s="86">
        <f>I7-H7</f>
        <v>17</v>
      </c>
      <c r="H7" s="87">
        <v>15</v>
      </c>
      <c r="I7" s="36">
        <v>32</v>
      </c>
      <c r="J7" s="86">
        <f>L7-K7</f>
        <v>14</v>
      </c>
      <c r="K7" s="46">
        <v>18</v>
      </c>
      <c r="L7" s="36">
        <v>32</v>
      </c>
      <c r="M7"/>
      <c r="N7"/>
    </row>
    <row r="8" spans="1:14" ht="15" thickBot="1" x14ac:dyDescent="0.4">
      <c r="A8" s="107"/>
      <c r="B8" s="110"/>
      <c r="C8" s="17" t="s">
        <v>25</v>
      </c>
      <c r="D8" s="12">
        <f>D7/F7</f>
        <v>0.6875</v>
      </c>
      <c r="E8" s="2">
        <f>E7/F7</f>
        <v>0.3125</v>
      </c>
      <c r="F8" s="51">
        <f>F7/F7</f>
        <v>1</v>
      </c>
      <c r="G8" s="12">
        <f>G7/I7</f>
        <v>0.53125</v>
      </c>
      <c r="H8" s="2">
        <f>H7/I7</f>
        <v>0.46875</v>
      </c>
      <c r="I8" s="13">
        <f>I7/I7</f>
        <v>1</v>
      </c>
      <c r="J8" s="12">
        <f>J7/L7</f>
        <v>0.4375</v>
      </c>
      <c r="K8" s="2">
        <f>K7/L7</f>
        <v>0.5625</v>
      </c>
      <c r="L8" s="13">
        <f>L7/L7</f>
        <v>1</v>
      </c>
      <c r="M8"/>
      <c r="N8" s="66"/>
    </row>
    <row r="9" spans="1:14" x14ac:dyDescent="0.35">
      <c r="A9" s="107"/>
      <c r="B9" s="110" t="s">
        <v>4</v>
      </c>
      <c r="C9" s="17" t="s">
        <v>3</v>
      </c>
      <c r="D9" s="10">
        <f>F9-E9</f>
        <v>31</v>
      </c>
      <c r="E9" s="6">
        <v>11</v>
      </c>
      <c r="F9" s="53">
        <v>42</v>
      </c>
      <c r="G9" s="86">
        <f>I9-H9</f>
        <v>24</v>
      </c>
      <c r="H9" s="88">
        <v>18</v>
      </c>
      <c r="I9" s="11">
        <v>42</v>
      </c>
      <c r="J9" s="86">
        <f>L9-K9</f>
        <v>23</v>
      </c>
      <c r="K9" s="8">
        <v>19</v>
      </c>
      <c r="L9" s="11">
        <v>42</v>
      </c>
      <c r="M9"/>
      <c r="N9" s="68"/>
    </row>
    <row r="10" spans="1:14" ht="15" thickBot="1" x14ac:dyDescent="0.4">
      <c r="A10" s="107"/>
      <c r="B10" s="110"/>
      <c r="C10" s="17" t="s">
        <v>25</v>
      </c>
      <c r="D10" s="12">
        <f>D9/F9</f>
        <v>0.73809523809523814</v>
      </c>
      <c r="E10" s="2">
        <f>E9/F9</f>
        <v>0.26190476190476192</v>
      </c>
      <c r="F10" s="51">
        <f>F9/F9</f>
        <v>1</v>
      </c>
      <c r="G10" s="12">
        <f>G9/I9</f>
        <v>0.5714285714285714</v>
      </c>
      <c r="H10" s="2">
        <f>H9/I9</f>
        <v>0.42857142857142855</v>
      </c>
      <c r="I10" s="13">
        <f>I9/I9</f>
        <v>1</v>
      </c>
      <c r="J10" s="12">
        <f>J9/L9</f>
        <v>0.54761904761904767</v>
      </c>
      <c r="K10" s="2">
        <f>K9/L9</f>
        <v>0.45238095238095238</v>
      </c>
      <c r="L10" s="13">
        <f>L9/L9</f>
        <v>1</v>
      </c>
      <c r="M10"/>
      <c r="N10" s="56"/>
    </row>
    <row r="11" spans="1:14" x14ac:dyDescent="0.35">
      <c r="A11" s="107"/>
      <c r="B11" s="110" t="s">
        <v>0</v>
      </c>
      <c r="C11" s="17" t="s">
        <v>3</v>
      </c>
      <c r="D11" s="10">
        <f>F11-E11</f>
        <v>53</v>
      </c>
      <c r="E11" s="6">
        <f>E9+E7</f>
        <v>21</v>
      </c>
      <c r="F11" s="53">
        <f>F7+F9</f>
        <v>74</v>
      </c>
      <c r="G11" s="86">
        <f>I11-H11</f>
        <v>41</v>
      </c>
      <c r="H11" s="6">
        <f>H7+H9</f>
        <v>33</v>
      </c>
      <c r="I11" s="11">
        <f>I7+I9</f>
        <v>74</v>
      </c>
      <c r="J11" s="86">
        <f>L11-K11</f>
        <v>37</v>
      </c>
      <c r="K11" s="6">
        <f>K7+K9</f>
        <v>37</v>
      </c>
      <c r="L11" s="103">
        <f>L7+L9</f>
        <v>74</v>
      </c>
      <c r="M11"/>
      <c r="N11" s="56"/>
    </row>
    <row r="12" spans="1:14" ht="15" thickBot="1" x14ac:dyDescent="0.4">
      <c r="A12" s="108"/>
      <c r="B12" s="111"/>
      <c r="C12" s="17" t="s">
        <v>25</v>
      </c>
      <c r="D12" s="14">
        <f>D11/F11</f>
        <v>0.71621621621621623</v>
      </c>
      <c r="E12" s="15">
        <f>E11/F11</f>
        <v>0.28378378378378377</v>
      </c>
      <c r="F12" s="50">
        <f>F11/F11</f>
        <v>1</v>
      </c>
      <c r="G12" s="12">
        <f>G11/I11</f>
        <v>0.55405405405405406</v>
      </c>
      <c r="H12" s="2">
        <f>H11/I11</f>
        <v>0.44594594594594594</v>
      </c>
      <c r="I12" s="16">
        <f>I11/I11</f>
        <v>1</v>
      </c>
      <c r="J12" s="12">
        <f>J11/L11</f>
        <v>0.5</v>
      </c>
      <c r="K12" s="2">
        <f>K11/L11</f>
        <v>0.5</v>
      </c>
      <c r="L12" s="16">
        <f>L11/L11</f>
        <v>1</v>
      </c>
      <c r="M12"/>
      <c r="N12" s="56"/>
    </row>
    <row r="13" spans="1:14" ht="14.4" customHeight="1" x14ac:dyDescent="0.35">
      <c r="A13" s="106" t="s">
        <v>5</v>
      </c>
      <c r="B13" s="109" t="s">
        <v>2</v>
      </c>
      <c r="C13" s="33" t="s">
        <v>3</v>
      </c>
      <c r="D13" s="34">
        <f>F13-E13</f>
        <v>4</v>
      </c>
      <c r="E13" s="35">
        <v>2</v>
      </c>
      <c r="F13" s="52">
        <v>6</v>
      </c>
      <c r="G13" s="86">
        <f>I13-H13</f>
        <v>2</v>
      </c>
      <c r="H13" s="87">
        <v>4</v>
      </c>
      <c r="I13" s="36">
        <v>6</v>
      </c>
      <c r="J13" s="86">
        <f>L13-K13</f>
        <v>1</v>
      </c>
      <c r="K13" s="46">
        <v>5</v>
      </c>
      <c r="L13" s="36">
        <v>6</v>
      </c>
      <c r="M13"/>
      <c r="N13" s="56"/>
    </row>
    <row r="14" spans="1:14" ht="15" thickBot="1" x14ac:dyDescent="0.4">
      <c r="A14" s="107"/>
      <c r="B14" s="110"/>
      <c r="C14" s="17" t="s">
        <v>25</v>
      </c>
      <c r="D14" s="12">
        <f>D13/F13</f>
        <v>0.66666666666666663</v>
      </c>
      <c r="E14" s="2">
        <f>E13/F13</f>
        <v>0.33333333333333331</v>
      </c>
      <c r="F14" s="51">
        <f>F13/F13</f>
        <v>1</v>
      </c>
      <c r="G14" s="12">
        <f>G13/I13</f>
        <v>0.33333333333333331</v>
      </c>
      <c r="H14" s="2">
        <f>H13/I13</f>
        <v>0.66666666666666663</v>
      </c>
      <c r="I14" s="13">
        <f>I13/I13</f>
        <v>1</v>
      </c>
      <c r="J14" s="12">
        <f>J13/L13</f>
        <v>0.16666666666666666</v>
      </c>
      <c r="K14" s="2">
        <f>K13/L13</f>
        <v>0.83333333333333337</v>
      </c>
      <c r="L14" s="13">
        <f>L13/L13</f>
        <v>1</v>
      </c>
      <c r="M14"/>
      <c r="N14" s="56"/>
    </row>
    <row r="15" spans="1:14" x14ac:dyDescent="0.35">
      <c r="A15" s="107"/>
      <c r="B15" s="110" t="s">
        <v>4</v>
      </c>
      <c r="C15" s="17" t="s">
        <v>3</v>
      </c>
      <c r="D15" s="10">
        <f>F15-E15</f>
        <v>9</v>
      </c>
      <c r="E15" s="6">
        <v>2</v>
      </c>
      <c r="F15" s="53">
        <v>11</v>
      </c>
      <c r="G15" s="86">
        <f>I15-H15</f>
        <v>8</v>
      </c>
      <c r="H15" s="88">
        <v>3</v>
      </c>
      <c r="I15" s="11">
        <v>11</v>
      </c>
      <c r="J15" s="86">
        <f>L15-K15</f>
        <v>8</v>
      </c>
      <c r="K15" s="8">
        <v>3</v>
      </c>
      <c r="L15" s="11">
        <v>11</v>
      </c>
      <c r="M15"/>
      <c r="N15" s="56"/>
    </row>
    <row r="16" spans="1:14" ht="15" thickBot="1" x14ac:dyDescent="0.4">
      <c r="A16" s="107"/>
      <c r="B16" s="110"/>
      <c r="C16" s="17" t="s">
        <v>25</v>
      </c>
      <c r="D16" s="12">
        <f>D15/F15</f>
        <v>0.81818181818181823</v>
      </c>
      <c r="E16" s="2">
        <f>E15/F15</f>
        <v>0.18181818181818182</v>
      </c>
      <c r="F16" s="51">
        <f>F15/F15</f>
        <v>1</v>
      </c>
      <c r="G16" s="12">
        <f>G15/I15</f>
        <v>0.72727272727272729</v>
      </c>
      <c r="H16" s="2">
        <f>H15/I15</f>
        <v>0.27272727272727271</v>
      </c>
      <c r="I16" s="13">
        <f>I15/I15</f>
        <v>1</v>
      </c>
      <c r="J16" s="12">
        <f>J15/L15</f>
        <v>0.72727272727272729</v>
      </c>
      <c r="K16" s="2">
        <f>K15/L15</f>
        <v>0.27272727272727271</v>
      </c>
      <c r="L16" s="13">
        <f>L15/L15</f>
        <v>1</v>
      </c>
      <c r="M16"/>
      <c r="N16" s="56"/>
    </row>
    <row r="17" spans="1:14" x14ac:dyDescent="0.35">
      <c r="A17" s="107"/>
      <c r="B17" s="110" t="s">
        <v>0</v>
      </c>
      <c r="C17" s="17" t="s">
        <v>3</v>
      </c>
      <c r="D17" s="10">
        <f>F17-E17</f>
        <v>13</v>
      </c>
      <c r="E17" s="6">
        <f>E15+E13</f>
        <v>4</v>
      </c>
      <c r="F17" s="53">
        <f>F13+F15</f>
        <v>17</v>
      </c>
      <c r="G17" s="86">
        <f>I17-H17</f>
        <v>10</v>
      </c>
      <c r="H17" s="6">
        <f>H13+H15</f>
        <v>7</v>
      </c>
      <c r="I17" s="53">
        <f>I13+I15</f>
        <v>17</v>
      </c>
      <c r="J17" s="86">
        <f>L17-K17</f>
        <v>9</v>
      </c>
      <c r="K17" s="6">
        <f>K13+K15</f>
        <v>8</v>
      </c>
      <c r="L17" s="103">
        <f>L13+L15</f>
        <v>17</v>
      </c>
      <c r="M17"/>
      <c r="N17" s="56"/>
    </row>
    <row r="18" spans="1:14" ht="15" thickBot="1" x14ac:dyDescent="0.4">
      <c r="A18" s="108"/>
      <c r="B18" s="111"/>
      <c r="C18" s="17" t="s">
        <v>25</v>
      </c>
      <c r="D18" s="14">
        <f>D17/F17</f>
        <v>0.76470588235294112</v>
      </c>
      <c r="E18" s="15">
        <f>E17/F17</f>
        <v>0.23529411764705882</v>
      </c>
      <c r="F18" s="50">
        <f>F17/F17</f>
        <v>1</v>
      </c>
      <c r="G18" s="12">
        <f>G17/I17</f>
        <v>0.58823529411764708</v>
      </c>
      <c r="H18" s="2">
        <f>H17/I17</f>
        <v>0.41176470588235292</v>
      </c>
      <c r="I18" s="16">
        <f>I17/I17</f>
        <v>1</v>
      </c>
      <c r="J18" s="12">
        <f>J17/L17</f>
        <v>0.52941176470588236</v>
      </c>
      <c r="K18" s="2">
        <f>K17/L17</f>
        <v>0.47058823529411764</v>
      </c>
      <c r="L18" s="16">
        <f>L17/L17</f>
        <v>1</v>
      </c>
      <c r="M18"/>
      <c r="N18" s="69"/>
    </row>
    <row r="19" spans="1:14" ht="15" customHeight="1" x14ac:dyDescent="0.35">
      <c r="A19" s="106" t="s">
        <v>6</v>
      </c>
      <c r="B19" s="109" t="s">
        <v>2</v>
      </c>
      <c r="C19" s="33" t="s">
        <v>3</v>
      </c>
      <c r="D19" s="34">
        <f>F19-E19</f>
        <v>1242</v>
      </c>
      <c r="E19" s="35">
        <v>631</v>
      </c>
      <c r="F19" s="52">
        <v>1873</v>
      </c>
      <c r="G19" s="34">
        <f>I19-H19</f>
        <v>919</v>
      </c>
      <c r="H19" s="35">
        <v>954</v>
      </c>
      <c r="I19" s="52">
        <v>1873</v>
      </c>
      <c r="J19" s="86">
        <f>L19-K19</f>
        <v>798</v>
      </c>
      <c r="K19" s="46">
        <v>1075</v>
      </c>
      <c r="L19" s="36">
        <v>1873</v>
      </c>
      <c r="M19"/>
      <c r="N19" s="56"/>
    </row>
    <row r="20" spans="1:14" ht="15" thickBot="1" x14ac:dyDescent="0.4">
      <c r="A20" s="107"/>
      <c r="B20" s="110"/>
      <c r="C20" s="17" t="s">
        <v>25</v>
      </c>
      <c r="D20" s="12">
        <f>D19/F19</f>
        <v>0.6631073144687667</v>
      </c>
      <c r="E20" s="2">
        <f>E19/F19</f>
        <v>0.3368926855312333</v>
      </c>
      <c r="F20" s="51">
        <f>F19/F19</f>
        <v>1</v>
      </c>
      <c r="G20" s="12">
        <f>G19/I19</f>
        <v>0.49065670048051252</v>
      </c>
      <c r="H20" s="2">
        <f>H19/I19</f>
        <v>0.50934329951948742</v>
      </c>
      <c r="I20" s="13">
        <f>I19/I19</f>
        <v>1</v>
      </c>
      <c r="J20" s="12">
        <f>J19/L19</f>
        <v>0.42605445808862785</v>
      </c>
      <c r="K20" s="2">
        <f>K19/L19</f>
        <v>0.57394554191137215</v>
      </c>
      <c r="L20" s="13">
        <f>L19/L19</f>
        <v>1</v>
      </c>
      <c r="M20"/>
      <c r="N20" s="68"/>
    </row>
    <row r="21" spans="1:14" x14ac:dyDescent="0.35">
      <c r="A21" s="107"/>
      <c r="B21" s="110" t="s">
        <v>4</v>
      </c>
      <c r="C21" s="17" t="s">
        <v>3</v>
      </c>
      <c r="D21" s="34">
        <f>F21-E21</f>
        <v>1153</v>
      </c>
      <c r="E21" s="6">
        <v>324</v>
      </c>
      <c r="F21" s="53">
        <v>1477</v>
      </c>
      <c r="G21" s="34">
        <f>I21-H21</f>
        <v>914</v>
      </c>
      <c r="H21" s="35">
        <v>563</v>
      </c>
      <c r="I21" s="52">
        <v>1477</v>
      </c>
      <c r="J21" s="86">
        <f>L21-K21</f>
        <v>806</v>
      </c>
      <c r="K21" s="8">
        <v>671</v>
      </c>
      <c r="L21" s="11">
        <v>1477</v>
      </c>
      <c r="M21"/>
      <c r="N21" s="56"/>
    </row>
    <row r="22" spans="1:14" ht="15" thickBot="1" x14ac:dyDescent="0.4">
      <c r="A22" s="107"/>
      <c r="B22" s="110"/>
      <c r="C22" s="17" t="s">
        <v>25</v>
      </c>
      <c r="D22" s="12">
        <f>D21/F21</f>
        <v>0.78063642518618825</v>
      </c>
      <c r="E22" s="2">
        <f>E21/F21</f>
        <v>0.21936357481381177</v>
      </c>
      <c r="F22" s="51">
        <f>F21/F21</f>
        <v>1</v>
      </c>
      <c r="G22" s="12">
        <f>G21/I21</f>
        <v>0.61882193635748139</v>
      </c>
      <c r="H22" s="2">
        <f>H21/I21</f>
        <v>0.38117806364251861</v>
      </c>
      <c r="I22" s="13">
        <f>I21/I21</f>
        <v>1</v>
      </c>
      <c r="J22" s="12">
        <f>J21/L21</f>
        <v>0.54570074475287744</v>
      </c>
      <c r="K22" s="2">
        <f>K21/L21</f>
        <v>0.45429925524712256</v>
      </c>
      <c r="L22" s="13">
        <f>L21/L21</f>
        <v>1</v>
      </c>
      <c r="M22"/>
      <c r="N22" s="56"/>
    </row>
    <row r="23" spans="1:14" x14ac:dyDescent="0.35">
      <c r="A23" s="107"/>
      <c r="B23" s="110" t="s">
        <v>0</v>
      </c>
      <c r="C23" s="17" t="s">
        <v>3</v>
      </c>
      <c r="D23" s="10">
        <f>F23-E23</f>
        <v>2395</v>
      </c>
      <c r="E23" s="6">
        <f>E21+E19</f>
        <v>955</v>
      </c>
      <c r="F23" s="53">
        <f>F19+F21</f>
        <v>3350</v>
      </c>
      <c r="G23" s="34">
        <f>I23-H23</f>
        <v>1833</v>
      </c>
      <c r="H23" s="35">
        <f>H19+H21</f>
        <v>1517</v>
      </c>
      <c r="I23" s="52">
        <f>I19+I21</f>
        <v>3350</v>
      </c>
      <c r="J23" s="86">
        <f>L23-K23</f>
        <v>1604</v>
      </c>
      <c r="K23" s="6">
        <f>K19+K21</f>
        <v>1746</v>
      </c>
      <c r="L23" s="11">
        <f>L19+L21</f>
        <v>3350</v>
      </c>
      <c r="M23"/>
      <c r="N23" s="56"/>
    </row>
    <row r="24" spans="1:14" ht="15" thickBot="1" x14ac:dyDescent="0.4">
      <c r="A24" s="108"/>
      <c r="B24" s="111"/>
      <c r="C24" s="17" t="s">
        <v>25</v>
      </c>
      <c r="D24" s="14">
        <f>D23/F23</f>
        <v>0.71492537313432836</v>
      </c>
      <c r="E24" s="15">
        <f>E23/F23</f>
        <v>0.28507462686567164</v>
      </c>
      <c r="F24" s="50">
        <f>F23/F23</f>
        <v>1</v>
      </c>
      <c r="G24" s="12">
        <f>G23/I23</f>
        <v>0.54716417910447757</v>
      </c>
      <c r="H24" s="2">
        <f>H23/I23</f>
        <v>0.45283582089552238</v>
      </c>
      <c r="I24" s="16">
        <f>I23/I23</f>
        <v>1</v>
      </c>
      <c r="J24" s="12">
        <f>J23/L23</f>
        <v>0.47880597014925375</v>
      </c>
      <c r="K24" s="2">
        <f>K23/L23</f>
        <v>0.52119402985074625</v>
      </c>
      <c r="L24" s="16">
        <f>L23/L23</f>
        <v>1</v>
      </c>
      <c r="M24"/>
      <c r="N24" s="56"/>
    </row>
    <row r="25" spans="1:14" x14ac:dyDescent="0.35">
      <c r="A25" s="106" t="s">
        <v>7</v>
      </c>
      <c r="B25" s="109" t="s">
        <v>2</v>
      </c>
      <c r="C25" s="33" t="s">
        <v>3</v>
      </c>
      <c r="D25" s="10">
        <f>F25-E25</f>
        <v>21</v>
      </c>
      <c r="E25" s="35">
        <v>13</v>
      </c>
      <c r="F25" s="52">
        <v>34</v>
      </c>
      <c r="G25" s="86">
        <f>I25-H25</f>
        <v>11</v>
      </c>
      <c r="H25" s="87">
        <v>23</v>
      </c>
      <c r="I25" s="36">
        <v>34</v>
      </c>
      <c r="J25" s="86">
        <f>L25-K25</f>
        <v>9</v>
      </c>
      <c r="K25" s="46">
        <v>25</v>
      </c>
      <c r="L25" s="36">
        <v>34</v>
      </c>
      <c r="M25"/>
      <c r="N25" s="56"/>
    </row>
    <row r="26" spans="1:14" ht="15" thickBot="1" x14ac:dyDescent="0.4">
      <c r="A26" s="107"/>
      <c r="B26" s="110"/>
      <c r="C26" s="17" t="s">
        <v>25</v>
      </c>
      <c r="D26" s="12">
        <f>D25/F25</f>
        <v>0.61764705882352944</v>
      </c>
      <c r="E26" s="2">
        <f>E25/F25</f>
        <v>0.38235294117647056</v>
      </c>
      <c r="F26" s="51">
        <f>F25/F25</f>
        <v>1</v>
      </c>
      <c r="G26" s="12">
        <f>G25/I25</f>
        <v>0.3235294117647059</v>
      </c>
      <c r="H26" s="2">
        <f>H25/I25</f>
        <v>0.67647058823529416</v>
      </c>
      <c r="I26" s="13">
        <f>I25/I25</f>
        <v>1</v>
      </c>
      <c r="J26" s="12">
        <f>J25/L25</f>
        <v>0.26470588235294118</v>
      </c>
      <c r="K26" s="2">
        <f>K25/L25</f>
        <v>0.73529411764705888</v>
      </c>
      <c r="L26" s="13">
        <f>L25/L25</f>
        <v>1</v>
      </c>
      <c r="M26"/>
      <c r="N26" s="56"/>
    </row>
    <row r="27" spans="1:14" x14ac:dyDescent="0.35">
      <c r="A27" s="107"/>
      <c r="B27" s="110" t="s">
        <v>4</v>
      </c>
      <c r="C27" s="17" t="s">
        <v>3</v>
      </c>
      <c r="D27" s="10">
        <f>F27-E27</f>
        <v>24</v>
      </c>
      <c r="E27" s="6">
        <v>11</v>
      </c>
      <c r="F27" s="53">
        <v>35</v>
      </c>
      <c r="G27" s="86">
        <f>I27-H27</f>
        <v>14</v>
      </c>
      <c r="H27" s="88">
        <v>21</v>
      </c>
      <c r="I27" s="11">
        <v>35</v>
      </c>
      <c r="J27" s="86">
        <f>L27-K27</f>
        <v>13</v>
      </c>
      <c r="K27" s="8">
        <v>22</v>
      </c>
      <c r="L27" s="11">
        <v>35</v>
      </c>
      <c r="M27"/>
      <c r="N27" s="56"/>
    </row>
    <row r="28" spans="1:14" ht="15" thickBot="1" x14ac:dyDescent="0.4">
      <c r="A28" s="107"/>
      <c r="B28" s="110"/>
      <c r="C28" s="17" t="s">
        <v>25</v>
      </c>
      <c r="D28" s="12">
        <f>D27/F27</f>
        <v>0.68571428571428572</v>
      </c>
      <c r="E28" s="2">
        <f>E27/F27</f>
        <v>0.31428571428571428</v>
      </c>
      <c r="F28" s="51">
        <f>F27/F27</f>
        <v>1</v>
      </c>
      <c r="G28" s="12">
        <f>G27/I27</f>
        <v>0.4</v>
      </c>
      <c r="H28" s="2">
        <f>H27/I27</f>
        <v>0.6</v>
      </c>
      <c r="I28" s="13">
        <f>I27/I27</f>
        <v>1</v>
      </c>
      <c r="J28" s="12">
        <f>J27/L27</f>
        <v>0.37142857142857144</v>
      </c>
      <c r="K28" s="2">
        <f>K27/L27</f>
        <v>0.62857142857142856</v>
      </c>
      <c r="L28" s="13">
        <f>L27/L27</f>
        <v>1</v>
      </c>
      <c r="M28"/>
      <c r="N28" s="56"/>
    </row>
    <row r="29" spans="1:14" x14ac:dyDescent="0.35">
      <c r="A29" s="107"/>
      <c r="B29" s="110" t="s">
        <v>0</v>
      </c>
      <c r="C29" s="17" t="s">
        <v>3</v>
      </c>
      <c r="D29" s="10">
        <f>F29-E29</f>
        <v>45</v>
      </c>
      <c r="E29" s="6">
        <f>E27+E25</f>
        <v>24</v>
      </c>
      <c r="F29" s="53">
        <f>F25+F27</f>
        <v>69</v>
      </c>
      <c r="G29" s="86">
        <f>I29-H29</f>
        <v>25</v>
      </c>
      <c r="H29" s="6">
        <f>H25+H27</f>
        <v>44</v>
      </c>
      <c r="I29" s="11">
        <f>I27+I25</f>
        <v>69</v>
      </c>
      <c r="J29" s="86">
        <f>L29-K29</f>
        <v>22</v>
      </c>
      <c r="K29" s="6">
        <f>K25+K27</f>
        <v>47</v>
      </c>
      <c r="L29" s="11">
        <f>L25+L27</f>
        <v>69</v>
      </c>
      <c r="M29"/>
      <c r="N29" s="69"/>
    </row>
    <row r="30" spans="1:14" ht="15" thickBot="1" x14ac:dyDescent="0.4">
      <c r="A30" s="108"/>
      <c r="B30" s="111"/>
      <c r="C30" s="17" t="s">
        <v>25</v>
      </c>
      <c r="D30" s="14">
        <f>D29/F29</f>
        <v>0.65217391304347827</v>
      </c>
      <c r="E30" s="15">
        <f>E29/F29</f>
        <v>0.34782608695652173</v>
      </c>
      <c r="F30" s="50">
        <f>F29/F29</f>
        <v>1</v>
      </c>
      <c r="G30" s="12">
        <f>G29/I29</f>
        <v>0.36231884057971014</v>
      </c>
      <c r="H30" s="2">
        <f>H29/I29</f>
        <v>0.6376811594202898</v>
      </c>
      <c r="I30" s="16">
        <f>I29/I29</f>
        <v>1</v>
      </c>
      <c r="J30" s="12">
        <f>J29/L29</f>
        <v>0.3188405797101449</v>
      </c>
      <c r="K30" s="2">
        <f>K29/L29</f>
        <v>0.6811594202898551</v>
      </c>
      <c r="L30" s="16">
        <f>L29/L29</f>
        <v>1</v>
      </c>
      <c r="M30"/>
    </row>
    <row r="31" spans="1:14" ht="15" customHeight="1" x14ac:dyDescent="0.35">
      <c r="A31" s="106" t="s">
        <v>20</v>
      </c>
      <c r="B31" s="109" t="s">
        <v>2</v>
      </c>
      <c r="C31" s="33" t="s">
        <v>3</v>
      </c>
      <c r="D31" s="10">
        <f>F31-E31</f>
        <v>18</v>
      </c>
      <c r="E31" s="35">
        <v>33</v>
      </c>
      <c r="F31" s="52">
        <v>51</v>
      </c>
      <c r="G31" s="86">
        <f>I31-H31</f>
        <v>13</v>
      </c>
      <c r="H31" s="87">
        <v>38</v>
      </c>
      <c r="I31" s="36">
        <v>51</v>
      </c>
      <c r="J31" s="86">
        <f>L31-K31</f>
        <v>12</v>
      </c>
      <c r="K31" s="46">
        <v>39</v>
      </c>
      <c r="L31" s="36">
        <v>51</v>
      </c>
      <c r="M31"/>
    </row>
    <row r="32" spans="1:14" ht="15" thickBot="1" x14ac:dyDescent="0.4">
      <c r="A32" s="107"/>
      <c r="B32" s="110"/>
      <c r="C32" s="17" t="s">
        <v>25</v>
      </c>
      <c r="D32" s="12">
        <f>D31/F31</f>
        <v>0.35294117647058826</v>
      </c>
      <c r="E32" s="2">
        <f>E31/F31</f>
        <v>0.6470588235294118</v>
      </c>
      <c r="F32" s="51">
        <f>F31/F31</f>
        <v>1</v>
      </c>
      <c r="G32" s="12">
        <f>G31/I31</f>
        <v>0.25490196078431371</v>
      </c>
      <c r="H32" s="2">
        <f>H31/I31</f>
        <v>0.74509803921568629</v>
      </c>
      <c r="I32" s="13">
        <f>I31/I31</f>
        <v>1</v>
      </c>
      <c r="J32" s="12">
        <f>J31/L31</f>
        <v>0.23529411764705882</v>
      </c>
      <c r="K32" s="2">
        <f>K31/L31</f>
        <v>0.76470588235294112</v>
      </c>
      <c r="L32" s="13">
        <f>L31/L31</f>
        <v>1</v>
      </c>
      <c r="M32"/>
    </row>
    <row r="33" spans="1:14" x14ac:dyDescent="0.35">
      <c r="A33" s="107"/>
      <c r="B33" s="110" t="s">
        <v>4</v>
      </c>
      <c r="C33" s="17" t="s">
        <v>3</v>
      </c>
      <c r="D33" s="10">
        <f>F33-E33</f>
        <v>32</v>
      </c>
      <c r="E33" s="6">
        <v>23</v>
      </c>
      <c r="F33" s="53">
        <v>55</v>
      </c>
      <c r="G33" s="86">
        <f>I33-H33</f>
        <v>28</v>
      </c>
      <c r="H33" s="88">
        <v>27</v>
      </c>
      <c r="I33" s="11">
        <v>55</v>
      </c>
      <c r="J33" s="86">
        <f>L33-K33</f>
        <v>25</v>
      </c>
      <c r="K33" s="8">
        <v>30</v>
      </c>
      <c r="L33" s="11">
        <v>55</v>
      </c>
      <c r="M33"/>
    </row>
    <row r="34" spans="1:14" ht="15" thickBot="1" x14ac:dyDescent="0.4">
      <c r="A34" s="107"/>
      <c r="B34" s="110"/>
      <c r="C34" s="17" t="s">
        <v>25</v>
      </c>
      <c r="D34" s="12">
        <f>D33/F33</f>
        <v>0.58181818181818179</v>
      </c>
      <c r="E34" s="2">
        <f>E33/F33</f>
        <v>0.41818181818181815</v>
      </c>
      <c r="F34" s="51">
        <f>F33/F33</f>
        <v>1</v>
      </c>
      <c r="G34" s="12">
        <f>G33/I33</f>
        <v>0.50909090909090904</v>
      </c>
      <c r="H34" s="2">
        <f>H33/I33</f>
        <v>0.49090909090909091</v>
      </c>
      <c r="I34" s="13">
        <f>I33/I33</f>
        <v>1</v>
      </c>
      <c r="J34" s="12">
        <f>J33/L33</f>
        <v>0.45454545454545453</v>
      </c>
      <c r="K34" s="2">
        <f>K33/L33</f>
        <v>0.54545454545454541</v>
      </c>
      <c r="L34" s="13">
        <f>L33/L33</f>
        <v>1</v>
      </c>
      <c r="M34"/>
    </row>
    <row r="35" spans="1:14" x14ac:dyDescent="0.35">
      <c r="A35" s="107"/>
      <c r="B35" s="110" t="s">
        <v>0</v>
      </c>
      <c r="C35" s="17" t="s">
        <v>3</v>
      </c>
      <c r="D35" s="10">
        <f>F35-E35</f>
        <v>50</v>
      </c>
      <c r="E35" s="6">
        <f>E33+E31</f>
        <v>56</v>
      </c>
      <c r="F35" s="53">
        <f>F31+F33</f>
        <v>106</v>
      </c>
      <c r="G35" s="86">
        <f>I35-H35</f>
        <v>41</v>
      </c>
      <c r="H35" s="6">
        <f>H33+H31</f>
        <v>65</v>
      </c>
      <c r="I35" s="11">
        <f>I31+I33</f>
        <v>106</v>
      </c>
      <c r="J35" s="86">
        <f>L35-K35</f>
        <v>37</v>
      </c>
      <c r="K35" s="6">
        <f>K33+K31</f>
        <v>69</v>
      </c>
      <c r="L35" s="11">
        <f>L31+L33</f>
        <v>106</v>
      </c>
      <c r="M35"/>
    </row>
    <row r="36" spans="1:14" ht="15" thickBot="1" x14ac:dyDescent="0.4">
      <c r="A36" s="108"/>
      <c r="B36" s="111"/>
      <c r="C36" s="17" t="s">
        <v>25</v>
      </c>
      <c r="D36" s="14">
        <f>D35/F35</f>
        <v>0.47169811320754718</v>
      </c>
      <c r="E36" s="15">
        <f>E35/F35</f>
        <v>0.52830188679245282</v>
      </c>
      <c r="F36" s="50">
        <f>F35/F35</f>
        <v>1</v>
      </c>
      <c r="G36" s="12">
        <f>G35/I35</f>
        <v>0.3867924528301887</v>
      </c>
      <c r="H36" s="2">
        <f>H35/I35</f>
        <v>0.6132075471698113</v>
      </c>
      <c r="I36" s="16">
        <f>I35/I35</f>
        <v>1</v>
      </c>
      <c r="J36" s="12">
        <f>J35/L35</f>
        <v>0.34905660377358488</v>
      </c>
      <c r="K36" s="2">
        <f>K35/L35</f>
        <v>0.65094339622641506</v>
      </c>
      <c r="L36" s="16">
        <f>L35/L35</f>
        <v>1</v>
      </c>
      <c r="M36"/>
    </row>
    <row r="37" spans="1:14" x14ac:dyDescent="0.35">
      <c r="A37" s="106" t="s">
        <v>0</v>
      </c>
      <c r="B37" s="109" t="s">
        <v>2</v>
      </c>
      <c r="C37" s="33" t="s">
        <v>3</v>
      </c>
      <c r="D37" s="34">
        <f>D7+D13+D19+D25+D31</f>
        <v>1307</v>
      </c>
      <c r="E37" s="104">
        <f t="shared" ref="E37:L37" si="0">E7+E13+E19+E25+E31</f>
        <v>689</v>
      </c>
      <c r="F37" s="34">
        <f t="shared" si="0"/>
        <v>1996</v>
      </c>
      <c r="G37" s="34">
        <f t="shared" si="0"/>
        <v>962</v>
      </c>
      <c r="H37" s="104">
        <f t="shared" si="0"/>
        <v>1034</v>
      </c>
      <c r="I37" s="34">
        <f t="shared" si="0"/>
        <v>1996</v>
      </c>
      <c r="J37" s="34">
        <f t="shared" si="0"/>
        <v>834</v>
      </c>
      <c r="K37" s="104">
        <f t="shared" si="0"/>
        <v>1162</v>
      </c>
      <c r="L37" s="34">
        <f t="shared" si="0"/>
        <v>1996</v>
      </c>
    </row>
    <row r="38" spans="1:14" ht="15" thickBot="1" x14ac:dyDescent="0.4">
      <c r="A38" s="107"/>
      <c r="B38" s="110"/>
      <c r="C38" s="17" t="s">
        <v>25</v>
      </c>
      <c r="D38" s="12">
        <f>D37/F37</f>
        <v>0.65480961923847691</v>
      </c>
      <c r="E38" s="2">
        <f>E37/F37</f>
        <v>0.34519038076152303</v>
      </c>
      <c r="F38" s="51">
        <f>F37/F37</f>
        <v>1</v>
      </c>
      <c r="G38" s="12">
        <f>G37/I37</f>
        <v>0.4819639278557114</v>
      </c>
      <c r="H38" s="2">
        <f>H37/I37</f>
        <v>0.5180360721442886</v>
      </c>
      <c r="I38" s="13">
        <f>I37/I37</f>
        <v>1</v>
      </c>
      <c r="J38" s="12">
        <f>J37/L37</f>
        <v>0.41783567134268534</v>
      </c>
      <c r="K38" s="2">
        <f>K37/L37</f>
        <v>0.5821643286573146</v>
      </c>
      <c r="L38" s="13">
        <f>L37/L37</f>
        <v>1</v>
      </c>
      <c r="N38"/>
    </row>
    <row r="39" spans="1:14" x14ac:dyDescent="0.35">
      <c r="A39" s="107"/>
      <c r="B39" s="110" t="s">
        <v>4</v>
      </c>
      <c r="C39" s="17" t="s">
        <v>3</v>
      </c>
      <c r="D39" s="34">
        <f>D9+D15+D21+D27+D33</f>
        <v>1249</v>
      </c>
      <c r="E39" s="104">
        <f t="shared" ref="E39:L39" si="1">E9+E15+E21+E27+E33</f>
        <v>371</v>
      </c>
      <c r="F39" s="34">
        <f t="shared" si="1"/>
        <v>1620</v>
      </c>
      <c r="G39" s="34">
        <f t="shared" si="1"/>
        <v>988</v>
      </c>
      <c r="H39" s="104">
        <f t="shared" si="1"/>
        <v>632</v>
      </c>
      <c r="I39" s="34">
        <f t="shared" si="1"/>
        <v>1620</v>
      </c>
      <c r="J39" s="34">
        <f t="shared" si="1"/>
        <v>875</v>
      </c>
      <c r="K39" s="104">
        <f t="shared" si="1"/>
        <v>745</v>
      </c>
      <c r="L39" s="34">
        <f t="shared" si="1"/>
        <v>1620</v>
      </c>
      <c r="N39" s="55"/>
    </row>
    <row r="40" spans="1:14" ht="15" thickBot="1" x14ac:dyDescent="0.4">
      <c r="A40" s="107"/>
      <c r="B40" s="110"/>
      <c r="C40" s="17" t="s">
        <v>25</v>
      </c>
      <c r="D40" s="12">
        <f>D39/F39</f>
        <v>0.7709876543209877</v>
      </c>
      <c r="E40" s="2">
        <f>E39/F39</f>
        <v>0.22901234567901235</v>
      </c>
      <c r="F40" s="51">
        <f>F39/F39</f>
        <v>1</v>
      </c>
      <c r="G40" s="12">
        <f>G39/I39</f>
        <v>0.6098765432098765</v>
      </c>
      <c r="H40" s="2">
        <f>H39/I39</f>
        <v>0.39012345679012345</v>
      </c>
      <c r="I40" s="13">
        <f>I39/I39</f>
        <v>1</v>
      </c>
      <c r="J40" s="12">
        <f>J39/L39</f>
        <v>0.54012345679012341</v>
      </c>
      <c r="K40" s="2">
        <f>K39/L39</f>
        <v>0.45987654320987653</v>
      </c>
      <c r="L40" s="13">
        <f>L39/L39</f>
        <v>1</v>
      </c>
      <c r="N40" s="55"/>
    </row>
    <row r="41" spans="1:14" x14ac:dyDescent="0.35">
      <c r="A41" s="107"/>
      <c r="B41" s="110" t="s">
        <v>0</v>
      </c>
      <c r="C41" s="17" t="s">
        <v>3</v>
      </c>
      <c r="D41" s="34">
        <f>D11+D17+D23+D29+D35</f>
        <v>2556</v>
      </c>
      <c r="E41" s="104">
        <f t="shared" ref="E41:L41" si="2">E11+E17+E23+E29+E35</f>
        <v>1060</v>
      </c>
      <c r="F41" s="34">
        <f t="shared" si="2"/>
        <v>3616</v>
      </c>
      <c r="G41" s="34">
        <f t="shared" si="2"/>
        <v>1950</v>
      </c>
      <c r="H41" s="104">
        <f t="shared" si="2"/>
        <v>1666</v>
      </c>
      <c r="I41" s="34">
        <f t="shared" si="2"/>
        <v>3616</v>
      </c>
      <c r="J41" s="34">
        <f t="shared" si="2"/>
        <v>1709</v>
      </c>
      <c r="K41" s="104">
        <f t="shared" si="2"/>
        <v>1907</v>
      </c>
      <c r="L41" s="34">
        <f t="shared" si="2"/>
        <v>3616</v>
      </c>
      <c r="N41" s="54"/>
    </row>
    <row r="42" spans="1:14" ht="15" thickBot="1" x14ac:dyDescent="0.4">
      <c r="A42" s="108"/>
      <c r="B42" s="111"/>
      <c r="C42" s="17" t="s">
        <v>25</v>
      </c>
      <c r="D42" s="14">
        <f>D41/F41</f>
        <v>0.70685840707964598</v>
      </c>
      <c r="E42" s="15">
        <f>E41/F41</f>
        <v>0.29314159292035397</v>
      </c>
      <c r="F42" s="50">
        <f>F41/F41</f>
        <v>1</v>
      </c>
      <c r="G42" s="12">
        <f>G41/I41</f>
        <v>0.53926991150442483</v>
      </c>
      <c r="H42" s="2">
        <f>H41/I41</f>
        <v>0.46073008849557523</v>
      </c>
      <c r="I42" s="16">
        <f>I41/I41</f>
        <v>1</v>
      </c>
      <c r="J42" s="12">
        <f>J41/L41</f>
        <v>0.4726216814159292</v>
      </c>
      <c r="K42" s="2">
        <f>K41/L41</f>
        <v>0.5273783185840708</v>
      </c>
      <c r="L42" s="16">
        <f>L41/L41</f>
        <v>1</v>
      </c>
      <c r="N42"/>
    </row>
    <row r="43" spans="1:14" x14ac:dyDescent="0.35">
      <c r="A43" s="3" t="s">
        <v>13</v>
      </c>
      <c r="N43"/>
    </row>
    <row r="44" spans="1:14" x14ac:dyDescent="0.35">
      <c r="H44" s="59"/>
      <c r="N44"/>
    </row>
    <row r="45" spans="1:14" x14ac:dyDescent="0.35">
      <c r="N45"/>
    </row>
    <row r="46" spans="1:14" x14ac:dyDescent="0.35">
      <c r="N46"/>
    </row>
    <row r="47" spans="1:14" x14ac:dyDescent="0.35">
      <c r="N47"/>
    </row>
    <row r="48" spans="1:14" x14ac:dyDescent="0.35">
      <c r="N48" s="54"/>
    </row>
    <row r="49" spans="14:14" x14ac:dyDescent="0.35">
      <c r="N49"/>
    </row>
    <row r="50" spans="14:14" x14ac:dyDescent="0.35">
      <c r="N50"/>
    </row>
    <row r="51" spans="14:14" x14ac:dyDescent="0.35">
      <c r="N51"/>
    </row>
    <row r="52" spans="14:14" x14ac:dyDescent="0.35">
      <c r="N52"/>
    </row>
    <row r="53" spans="14:14" x14ac:dyDescent="0.35">
      <c r="N53"/>
    </row>
  </sheetData>
  <mergeCells count="31">
    <mergeCell ref="A1:L1"/>
    <mergeCell ref="A2:L2"/>
    <mergeCell ref="A3:L3"/>
    <mergeCell ref="J4:L4"/>
    <mergeCell ref="D5:F5"/>
    <mergeCell ref="G5:I5"/>
    <mergeCell ref="J5:L5"/>
    <mergeCell ref="A7:A12"/>
    <mergeCell ref="B7:B8"/>
    <mergeCell ref="B9:B10"/>
    <mergeCell ref="B11:B12"/>
    <mergeCell ref="A13:A18"/>
    <mergeCell ref="B13:B14"/>
    <mergeCell ref="B15:B16"/>
    <mergeCell ref="B17:B18"/>
    <mergeCell ref="A19:A24"/>
    <mergeCell ref="B19:B20"/>
    <mergeCell ref="B21:B22"/>
    <mergeCell ref="B23:B24"/>
    <mergeCell ref="A25:A30"/>
    <mergeCell ref="B25:B26"/>
    <mergeCell ref="B27:B28"/>
    <mergeCell ref="B29:B30"/>
    <mergeCell ref="A31:A36"/>
    <mergeCell ref="B31:B32"/>
    <mergeCell ref="B33:B34"/>
    <mergeCell ref="B35:B36"/>
    <mergeCell ref="A37:A42"/>
    <mergeCell ref="B37:B38"/>
    <mergeCell ref="B39:B40"/>
    <mergeCell ref="B41:B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35AA-EAA5-4301-B778-DDE8B6B09B6A}">
  <dimension ref="A1:L44"/>
  <sheetViews>
    <sheetView workbookViewId="0">
      <selection activeCell="A4" sqref="A1:L1048576"/>
    </sheetView>
  </sheetViews>
  <sheetFormatPr defaultRowHeight="14.5" x14ac:dyDescent="0.35"/>
  <cols>
    <col min="1" max="1" width="15.90625" style="1" customWidth="1"/>
    <col min="2" max="2" width="9.08984375" style="1"/>
    <col min="3" max="3" width="21.08984375" style="1" bestFit="1" customWidth="1"/>
    <col min="4" max="7" width="8.90625" style="1"/>
    <col min="8" max="9" width="8.90625" style="58"/>
    <col min="10" max="12" width="8.90625" style="1"/>
  </cols>
  <sheetData>
    <row r="1" spans="1:12" ht="21" x14ac:dyDescent="0.5">
      <c r="A1" s="124" t="s">
        <v>26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21" x14ac:dyDescent="0.5">
      <c r="A2" s="124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21" x14ac:dyDescent="0.5">
      <c r="A3" s="124" t="s">
        <v>24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21.5" thickBot="1" x14ac:dyDescent="0.55000000000000004">
      <c r="A4" s="4"/>
      <c r="B4" s="4"/>
      <c r="C4" s="4"/>
      <c r="D4" s="4"/>
      <c r="E4" s="4"/>
      <c r="F4" s="4"/>
      <c r="G4" s="5"/>
      <c r="H4" s="57"/>
      <c r="I4" s="57"/>
      <c r="J4" s="120"/>
      <c r="K4" s="120"/>
      <c r="L4" s="120"/>
    </row>
    <row r="5" spans="1:12" ht="21.5" thickBot="1" x14ac:dyDescent="0.55000000000000004">
      <c r="A5" s="4"/>
      <c r="B5" s="4"/>
      <c r="C5" s="4"/>
      <c r="D5" s="121" t="s">
        <v>17</v>
      </c>
      <c r="E5" s="122"/>
      <c r="F5" s="123"/>
      <c r="G5" s="121" t="s">
        <v>18</v>
      </c>
      <c r="H5" s="122"/>
      <c r="I5" s="123"/>
      <c r="J5" s="121" t="s">
        <v>19</v>
      </c>
      <c r="K5" s="122"/>
      <c r="L5" s="123"/>
    </row>
    <row r="6" spans="1:12" ht="36" thickBot="1" x14ac:dyDescent="0.4">
      <c r="A6" s="39" t="s">
        <v>14</v>
      </c>
      <c r="B6" s="40" t="s">
        <v>9</v>
      </c>
      <c r="C6" s="41" t="s">
        <v>10</v>
      </c>
      <c r="D6" s="42" t="s">
        <v>11</v>
      </c>
      <c r="E6" s="43" t="s">
        <v>12</v>
      </c>
      <c r="F6" s="44" t="s">
        <v>0</v>
      </c>
      <c r="G6" s="42" t="s">
        <v>11</v>
      </c>
      <c r="H6" s="43" t="s">
        <v>12</v>
      </c>
      <c r="I6" s="44" t="s">
        <v>0</v>
      </c>
      <c r="J6" s="42" t="s">
        <v>11</v>
      </c>
      <c r="K6" s="43" t="s">
        <v>12</v>
      </c>
      <c r="L6" s="44" t="s">
        <v>0</v>
      </c>
    </row>
    <row r="7" spans="1:12" x14ac:dyDescent="0.35">
      <c r="A7" s="106" t="s">
        <v>1</v>
      </c>
      <c r="B7" s="109" t="s">
        <v>2</v>
      </c>
      <c r="C7" s="33" t="s">
        <v>3</v>
      </c>
      <c r="D7" s="34">
        <f>F7-E7</f>
        <v>23</v>
      </c>
      <c r="E7" s="35">
        <v>12</v>
      </c>
      <c r="F7" s="52">
        <v>35</v>
      </c>
      <c r="G7" s="34">
        <f>I7-H7</f>
        <v>15</v>
      </c>
      <c r="H7" s="87">
        <v>20</v>
      </c>
      <c r="I7" s="36">
        <v>35</v>
      </c>
      <c r="J7" s="34">
        <f>L7-K7</f>
        <v>13</v>
      </c>
      <c r="K7" s="46">
        <v>22</v>
      </c>
      <c r="L7" s="36">
        <v>35</v>
      </c>
    </row>
    <row r="8" spans="1:12" ht="15" thickBot="1" x14ac:dyDescent="0.4">
      <c r="A8" s="107"/>
      <c r="B8" s="110"/>
      <c r="C8" s="17" t="s">
        <v>25</v>
      </c>
      <c r="D8" s="12">
        <f>D7/F7</f>
        <v>0.65714285714285714</v>
      </c>
      <c r="E8" s="2">
        <f>E7/F7</f>
        <v>0.34285714285714286</v>
      </c>
      <c r="F8" s="51">
        <f>F7/F7</f>
        <v>1</v>
      </c>
      <c r="G8" s="12">
        <f>G7/I7</f>
        <v>0.42857142857142855</v>
      </c>
      <c r="H8" s="2">
        <f>H7/I7</f>
        <v>0.5714285714285714</v>
      </c>
      <c r="I8" s="13">
        <f>I7/I7</f>
        <v>1</v>
      </c>
      <c r="J8" s="12">
        <f>J7/L7</f>
        <v>0.37142857142857144</v>
      </c>
      <c r="K8" s="2">
        <f>K7/L7</f>
        <v>0.62857142857142856</v>
      </c>
      <c r="L8" s="13">
        <f>L7/L7</f>
        <v>1</v>
      </c>
    </row>
    <row r="9" spans="1:12" x14ac:dyDescent="0.35">
      <c r="A9" s="107"/>
      <c r="B9" s="110" t="s">
        <v>4</v>
      </c>
      <c r="C9" s="17" t="s">
        <v>3</v>
      </c>
      <c r="D9" s="34">
        <f>F9-E9</f>
        <v>20</v>
      </c>
      <c r="E9" s="6">
        <v>12</v>
      </c>
      <c r="F9" s="53">
        <v>32</v>
      </c>
      <c r="G9" s="34">
        <f>I9-H9</f>
        <v>18</v>
      </c>
      <c r="H9" s="88">
        <v>14</v>
      </c>
      <c r="I9" s="11">
        <v>32</v>
      </c>
      <c r="J9" s="34">
        <f>L9-K9</f>
        <v>17</v>
      </c>
      <c r="K9" s="8">
        <v>15</v>
      </c>
      <c r="L9" s="11">
        <v>32</v>
      </c>
    </row>
    <row r="10" spans="1:12" ht="15" thickBot="1" x14ac:dyDescent="0.4">
      <c r="A10" s="107"/>
      <c r="B10" s="110"/>
      <c r="C10" s="17" t="s">
        <v>25</v>
      </c>
      <c r="D10" s="12">
        <f>D9/F9</f>
        <v>0.625</v>
      </c>
      <c r="E10" s="2">
        <f>E9/F9</f>
        <v>0.375</v>
      </c>
      <c r="F10" s="51">
        <f>F9/F9</f>
        <v>1</v>
      </c>
      <c r="G10" s="12">
        <f>G9/I9</f>
        <v>0.5625</v>
      </c>
      <c r="H10" s="2">
        <f>H9/I9</f>
        <v>0.4375</v>
      </c>
      <c r="I10" s="13">
        <f>I9/I9</f>
        <v>1</v>
      </c>
      <c r="J10" s="12">
        <f>J9/L9</f>
        <v>0.53125</v>
      </c>
      <c r="K10" s="2">
        <f>K9/L9</f>
        <v>0.46875</v>
      </c>
      <c r="L10" s="13">
        <f>L9/L9</f>
        <v>1</v>
      </c>
    </row>
    <row r="11" spans="1:12" x14ac:dyDescent="0.35">
      <c r="A11" s="107"/>
      <c r="B11" s="110" t="s">
        <v>0</v>
      </c>
      <c r="C11" s="17" t="s">
        <v>3</v>
      </c>
      <c r="D11" s="10">
        <f>F11-E11</f>
        <v>43</v>
      </c>
      <c r="E11" s="6">
        <f>E9+E7</f>
        <v>24</v>
      </c>
      <c r="F11" s="53">
        <f>F7+F9</f>
        <v>67</v>
      </c>
      <c r="G11" s="86">
        <f>I11-H11</f>
        <v>33</v>
      </c>
      <c r="H11" s="6">
        <f>H7+H9</f>
        <v>34</v>
      </c>
      <c r="I11" s="11">
        <f>I7+I9</f>
        <v>67</v>
      </c>
      <c r="J11" s="86">
        <f>L11-K11</f>
        <v>30</v>
      </c>
      <c r="K11" s="6">
        <f>K7+K9</f>
        <v>37</v>
      </c>
      <c r="L11" s="103">
        <f>L7+L9</f>
        <v>67</v>
      </c>
    </row>
    <row r="12" spans="1:12" ht="15" thickBot="1" x14ac:dyDescent="0.4">
      <c r="A12" s="108"/>
      <c r="B12" s="111"/>
      <c r="C12" s="17" t="s">
        <v>25</v>
      </c>
      <c r="D12" s="14">
        <f>D11/F11</f>
        <v>0.64179104477611937</v>
      </c>
      <c r="E12" s="15">
        <f>E11/F11</f>
        <v>0.35820895522388058</v>
      </c>
      <c r="F12" s="50">
        <f>F11/F11</f>
        <v>1</v>
      </c>
      <c r="G12" s="12">
        <f>G11/I11</f>
        <v>0.4925373134328358</v>
      </c>
      <c r="H12" s="2">
        <f>H11/I11</f>
        <v>0.5074626865671642</v>
      </c>
      <c r="I12" s="16">
        <f>I11/I11</f>
        <v>1</v>
      </c>
      <c r="J12" s="12">
        <f>J11/L11</f>
        <v>0.44776119402985076</v>
      </c>
      <c r="K12" s="2">
        <f>K11/L11</f>
        <v>0.55223880597014929</v>
      </c>
      <c r="L12" s="16">
        <f>L11/L11</f>
        <v>1</v>
      </c>
    </row>
    <row r="13" spans="1:12" x14ac:dyDescent="0.35">
      <c r="A13" s="106" t="s">
        <v>5</v>
      </c>
      <c r="B13" s="109" t="s">
        <v>2</v>
      </c>
      <c r="C13" s="33" t="s">
        <v>3</v>
      </c>
      <c r="D13" s="34">
        <f>F13-E13</f>
        <v>0</v>
      </c>
      <c r="E13" s="35">
        <v>2</v>
      </c>
      <c r="F13" s="52">
        <v>2</v>
      </c>
      <c r="G13" s="34">
        <f>I13-H13</f>
        <v>0</v>
      </c>
      <c r="H13" s="87">
        <v>2</v>
      </c>
      <c r="I13" s="36">
        <v>2</v>
      </c>
      <c r="J13" s="34">
        <f>L13-K13</f>
        <v>0</v>
      </c>
      <c r="K13" s="46">
        <v>2</v>
      </c>
      <c r="L13" s="36">
        <v>2</v>
      </c>
    </row>
    <row r="14" spans="1:12" ht="15" thickBot="1" x14ac:dyDescent="0.4">
      <c r="A14" s="107"/>
      <c r="B14" s="110"/>
      <c r="C14" s="17" t="s">
        <v>25</v>
      </c>
      <c r="D14" s="12">
        <f>D13/F13</f>
        <v>0</v>
      </c>
      <c r="E14" s="2">
        <f>E13/F13</f>
        <v>1</v>
      </c>
      <c r="F14" s="51">
        <f>F13/F13</f>
        <v>1</v>
      </c>
      <c r="G14" s="12">
        <f>G13/I13</f>
        <v>0</v>
      </c>
      <c r="H14" s="2">
        <f>H13/I13</f>
        <v>1</v>
      </c>
      <c r="I14" s="13">
        <f>I13/I13</f>
        <v>1</v>
      </c>
      <c r="J14" s="12">
        <f>J13/L13</f>
        <v>0</v>
      </c>
      <c r="K14" s="2">
        <f>K13/L13</f>
        <v>1</v>
      </c>
      <c r="L14" s="13">
        <f>L13/L13</f>
        <v>1</v>
      </c>
    </row>
    <row r="15" spans="1:12" x14ac:dyDescent="0.35">
      <c r="A15" s="107"/>
      <c r="B15" s="110" t="s">
        <v>4</v>
      </c>
      <c r="C15" s="17" t="s">
        <v>3</v>
      </c>
      <c r="D15" s="34">
        <f>F15-E15</f>
        <v>2</v>
      </c>
      <c r="E15" s="6">
        <v>2</v>
      </c>
      <c r="F15" s="53">
        <v>4</v>
      </c>
      <c r="G15" s="34">
        <f>I15-H15</f>
        <v>1</v>
      </c>
      <c r="H15" s="88">
        <v>3</v>
      </c>
      <c r="I15" s="11">
        <v>4</v>
      </c>
      <c r="J15" s="34">
        <f>L15-K15</f>
        <v>1</v>
      </c>
      <c r="K15" s="8">
        <v>3</v>
      </c>
      <c r="L15" s="11">
        <v>4</v>
      </c>
    </row>
    <row r="16" spans="1:12" ht="15" thickBot="1" x14ac:dyDescent="0.4">
      <c r="A16" s="107"/>
      <c r="B16" s="110"/>
      <c r="C16" s="17" t="s">
        <v>25</v>
      </c>
      <c r="D16" s="12">
        <f>D15/F15</f>
        <v>0.5</v>
      </c>
      <c r="E16" s="2">
        <f>E15/F15</f>
        <v>0.5</v>
      </c>
      <c r="F16" s="51">
        <f>F15/F15</f>
        <v>1</v>
      </c>
      <c r="G16" s="12">
        <f>G15/I15</f>
        <v>0.25</v>
      </c>
      <c r="H16" s="2">
        <f>H15/I15</f>
        <v>0.75</v>
      </c>
      <c r="I16" s="13">
        <f>I15/I15</f>
        <v>1</v>
      </c>
      <c r="J16" s="12">
        <f>J15/L15</f>
        <v>0.25</v>
      </c>
      <c r="K16" s="2">
        <f>K15/L15</f>
        <v>0.75</v>
      </c>
      <c r="L16" s="13">
        <f>L15/L15</f>
        <v>1</v>
      </c>
    </row>
    <row r="17" spans="1:12" x14ac:dyDescent="0.35">
      <c r="A17" s="107"/>
      <c r="B17" s="110" t="s">
        <v>0</v>
      </c>
      <c r="C17" s="17" t="s">
        <v>3</v>
      </c>
      <c r="D17" s="10">
        <f>F17-E17</f>
        <v>2</v>
      </c>
      <c r="E17" s="6">
        <f>E15+E13</f>
        <v>4</v>
      </c>
      <c r="F17" s="53">
        <f>F13+F15</f>
        <v>6</v>
      </c>
      <c r="G17" s="86">
        <f>I17-H17</f>
        <v>1</v>
      </c>
      <c r="H17" s="6">
        <f>H13+H15</f>
        <v>5</v>
      </c>
      <c r="I17" s="53">
        <f>I13+I15</f>
        <v>6</v>
      </c>
      <c r="J17" s="86">
        <f>L17-K17</f>
        <v>1</v>
      </c>
      <c r="K17" s="6">
        <f>K13+K15</f>
        <v>5</v>
      </c>
      <c r="L17" s="103">
        <f>L13+L15</f>
        <v>6</v>
      </c>
    </row>
    <row r="18" spans="1:12" ht="15" thickBot="1" x14ac:dyDescent="0.4">
      <c r="A18" s="108"/>
      <c r="B18" s="111"/>
      <c r="C18" s="17" t="s">
        <v>25</v>
      </c>
      <c r="D18" s="14">
        <f>D17/F17</f>
        <v>0.33333333333333331</v>
      </c>
      <c r="E18" s="15">
        <f>E17/F17</f>
        <v>0.66666666666666663</v>
      </c>
      <c r="F18" s="50">
        <f>F17/F17</f>
        <v>1</v>
      </c>
      <c r="G18" s="12">
        <f>G17/I17</f>
        <v>0.16666666666666666</v>
      </c>
      <c r="H18" s="2">
        <f>H17/I17</f>
        <v>0.83333333333333337</v>
      </c>
      <c r="I18" s="16">
        <f>I17/I17</f>
        <v>1</v>
      </c>
      <c r="J18" s="12">
        <f>J17/L17</f>
        <v>0.16666666666666666</v>
      </c>
      <c r="K18" s="2">
        <f>K17/L17</f>
        <v>0.83333333333333337</v>
      </c>
      <c r="L18" s="16">
        <f>L17/L17</f>
        <v>1</v>
      </c>
    </row>
    <row r="19" spans="1:12" x14ac:dyDescent="0.35">
      <c r="A19" s="106" t="s">
        <v>6</v>
      </c>
      <c r="B19" s="109" t="s">
        <v>2</v>
      </c>
      <c r="C19" s="33" t="s">
        <v>3</v>
      </c>
      <c r="D19" s="34">
        <f>F19-E19</f>
        <v>1435</v>
      </c>
      <c r="E19" s="35">
        <v>797</v>
      </c>
      <c r="F19" s="52">
        <v>2232</v>
      </c>
      <c r="G19" s="34">
        <f>I19-H19</f>
        <v>1111</v>
      </c>
      <c r="H19" s="35">
        <v>1121</v>
      </c>
      <c r="I19" s="52">
        <v>2232</v>
      </c>
      <c r="J19" s="34">
        <f>L19-K19</f>
        <v>990</v>
      </c>
      <c r="K19" s="105">
        <v>1242</v>
      </c>
      <c r="L19" s="36">
        <v>2232</v>
      </c>
    </row>
    <row r="20" spans="1:12" ht="15" thickBot="1" x14ac:dyDescent="0.4">
      <c r="A20" s="107"/>
      <c r="B20" s="110"/>
      <c r="C20" s="17" t="s">
        <v>25</v>
      </c>
      <c r="D20" s="12">
        <f>D19/F19</f>
        <v>0.64292114695340496</v>
      </c>
      <c r="E20" s="2">
        <f>E19/F19</f>
        <v>0.35707885304659498</v>
      </c>
      <c r="F20" s="51">
        <f>F19/F19</f>
        <v>1</v>
      </c>
      <c r="G20" s="12">
        <f>G19/I19</f>
        <v>0.49775985663082439</v>
      </c>
      <c r="H20" s="2">
        <f>H19/I19</f>
        <v>0.50224014336917566</v>
      </c>
      <c r="I20" s="13">
        <f>I19/I19</f>
        <v>1</v>
      </c>
      <c r="J20" s="12">
        <f>J19/L19</f>
        <v>0.44354838709677419</v>
      </c>
      <c r="K20" s="2">
        <f>K19/L19</f>
        <v>0.55645161290322576</v>
      </c>
      <c r="L20" s="13">
        <f>L19/L19</f>
        <v>1</v>
      </c>
    </row>
    <row r="21" spans="1:12" x14ac:dyDescent="0.35">
      <c r="A21" s="107"/>
      <c r="B21" s="110" t="s">
        <v>4</v>
      </c>
      <c r="C21" s="17" t="s">
        <v>3</v>
      </c>
      <c r="D21" s="34">
        <f>F21-E21</f>
        <v>1387</v>
      </c>
      <c r="E21" s="6">
        <v>351</v>
      </c>
      <c r="F21" s="53">
        <v>1738</v>
      </c>
      <c r="G21" s="34">
        <f>I21-H21</f>
        <v>1147</v>
      </c>
      <c r="H21" s="35">
        <v>591</v>
      </c>
      <c r="I21" s="52">
        <v>1738</v>
      </c>
      <c r="J21" s="34">
        <f>L21-K21</f>
        <v>1042</v>
      </c>
      <c r="K21" s="8">
        <v>696</v>
      </c>
      <c r="L21" s="11">
        <v>1738</v>
      </c>
    </row>
    <row r="22" spans="1:12" ht="15" thickBot="1" x14ac:dyDescent="0.4">
      <c r="A22" s="107"/>
      <c r="B22" s="110"/>
      <c r="C22" s="17" t="s">
        <v>25</v>
      </c>
      <c r="D22" s="12">
        <f>D21/F21</f>
        <v>0.79804372842347526</v>
      </c>
      <c r="E22" s="2">
        <f>E21/F21</f>
        <v>0.20195627157652474</v>
      </c>
      <c r="F22" s="51">
        <f>F21/F21</f>
        <v>1</v>
      </c>
      <c r="G22" s="12">
        <f>G21/I21</f>
        <v>0.65995397008055234</v>
      </c>
      <c r="H22" s="2">
        <f>H21/I21</f>
        <v>0.34004602991944766</v>
      </c>
      <c r="I22" s="13">
        <f>I21/I21</f>
        <v>1</v>
      </c>
      <c r="J22" s="12">
        <f>J21/L21</f>
        <v>0.59953970080552355</v>
      </c>
      <c r="K22" s="2">
        <f>K21/L21</f>
        <v>0.4004602991944764</v>
      </c>
      <c r="L22" s="13">
        <f>L21/L21</f>
        <v>1</v>
      </c>
    </row>
    <row r="23" spans="1:12" x14ac:dyDescent="0.35">
      <c r="A23" s="107"/>
      <c r="B23" s="110" t="s">
        <v>0</v>
      </c>
      <c r="C23" s="17" t="s">
        <v>3</v>
      </c>
      <c r="D23" s="10">
        <f>F23-E23</f>
        <v>2822</v>
      </c>
      <c r="E23" s="6">
        <f>E21+E19</f>
        <v>1148</v>
      </c>
      <c r="F23" s="53">
        <f>F19+F21</f>
        <v>3970</v>
      </c>
      <c r="G23" s="34">
        <f>I23-H23</f>
        <v>2258</v>
      </c>
      <c r="H23" s="35">
        <f>H19+H21</f>
        <v>1712</v>
      </c>
      <c r="I23" s="52">
        <f>I19+I21</f>
        <v>3970</v>
      </c>
      <c r="J23" s="86">
        <f>L23-K23</f>
        <v>2032</v>
      </c>
      <c r="K23" s="6">
        <f>K19+K21</f>
        <v>1938</v>
      </c>
      <c r="L23" s="11">
        <f>L19+L21</f>
        <v>3970</v>
      </c>
    </row>
    <row r="24" spans="1:12" ht="15" thickBot="1" x14ac:dyDescent="0.4">
      <c r="A24" s="108"/>
      <c r="B24" s="111"/>
      <c r="C24" s="17" t="s">
        <v>25</v>
      </c>
      <c r="D24" s="14">
        <f>D23/F23</f>
        <v>0.71083123425692696</v>
      </c>
      <c r="E24" s="15">
        <f>E23/F23</f>
        <v>0.28916876574307304</v>
      </c>
      <c r="F24" s="50">
        <f>F23/F23</f>
        <v>1</v>
      </c>
      <c r="G24" s="12">
        <f>G23/I23</f>
        <v>0.56876574307304784</v>
      </c>
      <c r="H24" s="2">
        <f>H23/I23</f>
        <v>0.43123425692695216</v>
      </c>
      <c r="I24" s="16">
        <f>I23/I23</f>
        <v>1</v>
      </c>
      <c r="J24" s="12">
        <f>J23/L23</f>
        <v>0.51183879093198992</v>
      </c>
      <c r="K24" s="2">
        <f>K23/L23</f>
        <v>0.48816120906801008</v>
      </c>
      <c r="L24" s="16">
        <f>L23/L23</f>
        <v>1</v>
      </c>
    </row>
    <row r="25" spans="1:12" x14ac:dyDescent="0.35">
      <c r="A25" s="106" t="s">
        <v>7</v>
      </c>
      <c r="B25" s="109" t="s">
        <v>2</v>
      </c>
      <c r="C25" s="33" t="s">
        <v>3</v>
      </c>
      <c r="D25" s="34">
        <f>F25-E25</f>
        <v>14</v>
      </c>
      <c r="E25" s="35">
        <v>14</v>
      </c>
      <c r="F25" s="52">
        <v>28</v>
      </c>
      <c r="G25" s="34">
        <f>I25-H25</f>
        <v>9</v>
      </c>
      <c r="H25" s="87">
        <v>19</v>
      </c>
      <c r="I25" s="36">
        <v>28</v>
      </c>
      <c r="J25" s="34">
        <f>L25-K25</f>
        <v>7</v>
      </c>
      <c r="K25" s="46">
        <v>21</v>
      </c>
      <c r="L25" s="36">
        <v>28</v>
      </c>
    </row>
    <row r="26" spans="1:12" ht="15" thickBot="1" x14ac:dyDescent="0.4">
      <c r="A26" s="107"/>
      <c r="B26" s="110"/>
      <c r="C26" s="17" t="s">
        <v>25</v>
      </c>
      <c r="D26" s="12">
        <f>D25/F25</f>
        <v>0.5</v>
      </c>
      <c r="E26" s="2">
        <f>E25/F25</f>
        <v>0.5</v>
      </c>
      <c r="F26" s="51">
        <f>F25/F25</f>
        <v>1</v>
      </c>
      <c r="G26" s="12">
        <f>G25/I25</f>
        <v>0.32142857142857145</v>
      </c>
      <c r="H26" s="2">
        <f>H25/I25</f>
        <v>0.6785714285714286</v>
      </c>
      <c r="I26" s="13">
        <f>I25/I25</f>
        <v>1</v>
      </c>
      <c r="J26" s="12">
        <f>J25/L25</f>
        <v>0.25</v>
      </c>
      <c r="K26" s="2">
        <f>K25/L25</f>
        <v>0.75</v>
      </c>
      <c r="L26" s="13">
        <f>L25/L25</f>
        <v>1</v>
      </c>
    </row>
    <row r="27" spans="1:12" x14ac:dyDescent="0.35">
      <c r="A27" s="107"/>
      <c r="B27" s="110" t="s">
        <v>4</v>
      </c>
      <c r="C27" s="17" t="s">
        <v>3</v>
      </c>
      <c r="D27" s="34">
        <f>F27-E27</f>
        <v>16</v>
      </c>
      <c r="E27" s="6">
        <v>8</v>
      </c>
      <c r="F27" s="53">
        <v>24</v>
      </c>
      <c r="G27" s="34">
        <f>I27-H27</f>
        <v>11</v>
      </c>
      <c r="H27" s="88">
        <v>13</v>
      </c>
      <c r="I27" s="11">
        <v>24</v>
      </c>
      <c r="J27" s="34">
        <f>L27-K27</f>
        <v>9</v>
      </c>
      <c r="K27" s="8">
        <v>15</v>
      </c>
      <c r="L27" s="11">
        <v>24</v>
      </c>
    </row>
    <row r="28" spans="1:12" ht="15" thickBot="1" x14ac:dyDescent="0.4">
      <c r="A28" s="107"/>
      <c r="B28" s="110"/>
      <c r="C28" s="17" t="s">
        <v>25</v>
      </c>
      <c r="D28" s="12">
        <f>D27/F27</f>
        <v>0.66666666666666663</v>
      </c>
      <c r="E28" s="2">
        <f>E27/F27</f>
        <v>0.33333333333333331</v>
      </c>
      <c r="F28" s="51">
        <f>F27/F27</f>
        <v>1</v>
      </c>
      <c r="G28" s="12">
        <f>G27/I27</f>
        <v>0.45833333333333331</v>
      </c>
      <c r="H28" s="2">
        <f>H27/I27</f>
        <v>0.54166666666666663</v>
      </c>
      <c r="I28" s="13">
        <f>I27/I27</f>
        <v>1</v>
      </c>
      <c r="J28" s="12">
        <f>J27/L27</f>
        <v>0.375</v>
      </c>
      <c r="K28" s="2">
        <f>K27/L27</f>
        <v>0.625</v>
      </c>
      <c r="L28" s="13">
        <f>L27/L27</f>
        <v>1</v>
      </c>
    </row>
    <row r="29" spans="1:12" x14ac:dyDescent="0.35">
      <c r="A29" s="107"/>
      <c r="B29" s="110" t="s">
        <v>0</v>
      </c>
      <c r="C29" s="17" t="s">
        <v>3</v>
      </c>
      <c r="D29" s="10">
        <f>F29-E29</f>
        <v>30</v>
      </c>
      <c r="E29" s="6">
        <f>E27+E25</f>
        <v>22</v>
      </c>
      <c r="F29" s="53">
        <f>F25+F27</f>
        <v>52</v>
      </c>
      <c r="G29" s="86">
        <f>I29-H29</f>
        <v>20</v>
      </c>
      <c r="H29" s="6">
        <f>H25+H27</f>
        <v>32</v>
      </c>
      <c r="I29" s="11">
        <f>I27+I25</f>
        <v>52</v>
      </c>
      <c r="J29" s="86">
        <f>L29-K29</f>
        <v>16</v>
      </c>
      <c r="K29" s="6">
        <f>K25+K27</f>
        <v>36</v>
      </c>
      <c r="L29" s="11">
        <f>L25+L27</f>
        <v>52</v>
      </c>
    </row>
    <row r="30" spans="1:12" ht="15" thickBot="1" x14ac:dyDescent="0.4">
      <c r="A30" s="108"/>
      <c r="B30" s="111"/>
      <c r="C30" s="17" t="s">
        <v>25</v>
      </c>
      <c r="D30" s="14">
        <f>D29/F29</f>
        <v>0.57692307692307687</v>
      </c>
      <c r="E30" s="15">
        <f>E29/F29</f>
        <v>0.42307692307692307</v>
      </c>
      <c r="F30" s="50">
        <f>F29/F29</f>
        <v>1</v>
      </c>
      <c r="G30" s="12">
        <f>G29/I29</f>
        <v>0.38461538461538464</v>
      </c>
      <c r="H30" s="2">
        <f>H29/I29</f>
        <v>0.61538461538461542</v>
      </c>
      <c r="I30" s="16">
        <f>I29/I29</f>
        <v>1</v>
      </c>
      <c r="J30" s="12">
        <f>J29/L29</f>
        <v>0.30769230769230771</v>
      </c>
      <c r="K30" s="2">
        <f>K29/L29</f>
        <v>0.69230769230769229</v>
      </c>
      <c r="L30" s="16">
        <f>L29/L29</f>
        <v>1</v>
      </c>
    </row>
    <row r="31" spans="1:12" x14ac:dyDescent="0.35">
      <c r="A31" s="106" t="s">
        <v>20</v>
      </c>
      <c r="B31" s="109" t="s">
        <v>2</v>
      </c>
      <c r="C31" s="33" t="s">
        <v>3</v>
      </c>
      <c r="D31" s="34">
        <f>F31-E31</f>
        <v>31</v>
      </c>
      <c r="E31" s="35">
        <v>25</v>
      </c>
      <c r="F31" s="52">
        <v>56</v>
      </c>
      <c r="G31" s="34">
        <f>I31-H31</f>
        <v>28</v>
      </c>
      <c r="H31" s="87">
        <v>28</v>
      </c>
      <c r="I31" s="36">
        <v>56</v>
      </c>
      <c r="J31" s="34">
        <f>L31-K31</f>
        <v>27</v>
      </c>
      <c r="K31" s="46">
        <v>29</v>
      </c>
      <c r="L31" s="36">
        <v>56</v>
      </c>
    </row>
    <row r="32" spans="1:12" ht="15" thickBot="1" x14ac:dyDescent="0.4">
      <c r="A32" s="107"/>
      <c r="B32" s="110"/>
      <c r="C32" s="17" t="s">
        <v>25</v>
      </c>
      <c r="D32" s="12">
        <f>D31/F31</f>
        <v>0.5535714285714286</v>
      </c>
      <c r="E32" s="2">
        <f>E31/F31</f>
        <v>0.44642857142857145</v>
      </c>
      <c r="F32" s="51">
        <f>F31/F31</f>
        <v>1</v>
      </c>
      <c r="G32" s="12">
        <f>G31/I31</f>
        <v>0.5</v>
      </c>
      <c r="H32" s="2">
        <f>H31/I31</f>
        <v>0.5</v>
      </c>
      <c r="I32" s="13">
        <f>I31/I31</f>
        <v>1</v>
      </c>
      <c r="J32" s="12">
        <f>J31/L31</f>
        <v>0.48214285714285715</v>
      </c>
      <c r="K32" s="2">
        <f>K31/L31</f>
        <v>0.5178571428571429</v>
      </c>
      <c r="L32" s="13">
        <f>L31/L31</f>
        <v>1</v>
      </c>
    </row>
    <row r="33" spans="1:12" x14ac:dyDescent="0.35">
      <c r="A33" s="107"/>
      <c r="B33" s="110" t="s">
        <v>4</v>
      </c>
      <c r="C33" s="17" t="s">
        <v>3</v>
      </c>
      <c r="D33" s="34">
        <f>F33-E33</f>
        <v>36</v>
      </c>
      <c r="E33" s="6">
        <v>10</v>
      </c>
      <c r="F33" s="53">
        <v>46</v>
      </c>
      <c r="G33" s="34">
        <f>I33-H33</f>
        <v>30</v>
      </c>
      <c r="H33" s="88">
        <v>16</v>
      </c>
      <c r="I33" s="11">
        <v>46</v>
      </c>
      <c r="J33" s="34">
        <f>L33-K33</f>
        <v>27</v>
      </c>
      <c r="K33" s="8">
        <v>19</v>
      </c>
      <c r="L33" s="11">
        <v>46</v>
      </c>
    </row>
    <row r="34" spans="1:12" ht="15" thickBot="1" x14ac:dyDescent="0.4">
      <c r="A34" s="107"/>
      <c r="B34" s="110"/>
      <c r="C34" s="17" t="s">
        <v>25</v>
      </c>
      <c r="D34" s="12">
        <f>D33/F33</f>
        <v>0.78260869565217395</v>
      </c>
      <c r="E34" s="2">
        <f>E33/F33</f>
        <v>0.21739130434782608</v>
      </c>
      <c r="F34" s="51">
        <f>F33/F33</f>
        <v>1</v>
      </c>
      <c r="G34" s="12">
        <f>G33/I33</f>
        <v>0.65217391304347827</v>
      </c>
      <c r="H34" s="2">
        <f>H33/I33</f>
        <v>0.34782608695652173</v>
      </c>
      <c r="I34" s="13">
        <f>I33/I33</f>
        <v>1</v>
      </c>
      <c r="J34" s="12">
        <f>J33/L33</f>
        <v>0.58695652173913049</v>
      </c>
      <c r="K34" s="2">
        <f>K33/L33</f>
        <v>0.41304347826086957</v>
      </c>
      <c r="L34" s="13">
        <f>L33/L33</f>
        <v>1</v>
      </c>
    </row>
    <row r="35" spans="1:12" x14ac:dyDescent="0.35">
      <c r="A35" s="107"/>
      <c r="B35" s="110" t="s">
        <v>0</v>
      </c>
      <c r="C35" s="17" t="s">
        <v>3</v>
      </c>
      <c r="D35" s="10">
        <f>F35-E35</f>
        <v>67</v>
      </c>
      <c r="E35" s="6">
        <f>E33+E31</f>
        <v>35</v>
      </c>
      <c r="F35" s="53">
        <f>F31+F33</f>
        <v>102</v>
      </c>
      <c r="G35" s="86">
        <f>I35-H35</f>
        <v>58</v>
      </c>
      <c r="H35" s="6">
        <f>H33+H31</f>
        <v>44</v>
      </c>
      <c r="I35" s="11">
        <f>I31+I33</f>
        <v>102</v>
      </c>
      <c r="J35" s="86">
        <f>L35-K35</f>
        <v>54</v>
      </c>
      <c r="K35" s="6">
        <f>K33+K31</f>
        <v>48</v>
      </c>
      <c r="L35" s="11">
        <f>L31+L33</f>
        <v>102</v>
      </c>
    </row>
    <row r="36" spans="1:12" ht="15" thickBot="1" x14ac:dyDescent="0.4">
      <c r="A36" s="108"/>
      <c r="B36" s="111"/>
      <c r="C36" s="17" t="s">
        <v>25</v>
      </c>
      <c r="D36" s="14">
        <f>D35/F35</f>
        <v>0.65686274509803921</v>
      </c>
      <c r="E36" s="15">
        <f>E35/F35</f>
        <v>0.34313725490196079</v>
      </c>
      <c r="F36" s="50">
        <f>F35/F35</f>
        <v>1</v>
      </c>
      <c r="G36" s="12">
        <f>G35/I35</f>
        <v>0.56862745098039214</v>
      </c>
      <c r="H36" s="2">
        <f>H35/I35</f>
        <v>0.43137254901960786</v>
      </c>
      <c r="I36" s="16">
        <f>I35/I35</f>
        <v>1</v>
      </c>
      <c r="J36" s="12">
        <f>J35/L35</f>
        <v>0.52941176470588236</v>
      </c>
      <c r="K36" s="2">
        <f>K35/L35</f>
        <v>0.47058823529411764</v>
      </c>
      <c r="L36" s="16">
        <f>L35/L35</f>
        <v>1</v>
      </c>
    </row>
    <row r="37" spans="1:12" x14ac:dyDescent="0.35">
      <c r="A37" s="106" t="s">
        <v>0</v>
      </c>
      <c r="B37" s="109" t="s">
        <v>2</v>
      </c>
      <c r="C37" s="33" t="s">
        <v>3</v>
      </c>
      <c r="D37" s="34">
        <f>D7+D13+D19+D25+D31</f>
        <v>1503</v>
      </c>
      <c r="E37" s="104">
        <f t="shared" ref="E37:L37" si="0">E7+E13+E19+E25+E31</f>
        <v>850</v>
      </c>
      <c r="F37" s="34">
        <f t="shared" si="0"/>
        <v>2353</v>
      </c>
      <c r="G37" s="34">
        <f t="shared" si="0"/>
        <v>1163</v>
      </c>
      <c r="H37" s="104">
        <f t="shared" si="0"/>
        <v>1190</v>
      </c>
      <c r="I37" s="34">
        <f t="shared" si="0"/>
        <v>2353</v>
      </c>
      <c r="J37" s="34">
        <f t="shared" si="0"/>
        <v>1037</v>
      </c>
      <c r="K37" s="104">
        <f t="shared" si="0"/>
        <v>1316</v>
      </c>
      <c r="L37" s="34">
        <f t="shared" si="0"/>
        <v>2353</v>
      </c>
    </row>
    <row r="38" spans="1:12" ht="15" thickBot="1" x14ac:dyDescent="0.4">
      <c r="A38" s="107"/>
      <c r="B38" s="110"/>
      <c r="C38" s="17" t="s">
        <v>25</v>
      </c>
      <c r="D38" s="12">
        <f>D37/F37</f>
        <v>0.63875903102422438</v>
      </c>
      <c r="E38" s="2">
        <f>E37/F37</f>
        <v>0.36124096897577562</v>
      </c>
      <c r="F38" s="51">
        <f>F37/F37</f>
        <v>1</v>
      </c>
      <c r="G38" s="12">
        <f>G37/I37</f>
        <v>0.49426264343391413</v>
      </c>
      <c r="H38" s="2">
        <f>H37/I37</f>
        <v>0.50573735656608587</v>
      </c>
      <c r="I38" s="13">
        <f>I37/I37</f>
        <v>1</v>
      </c>
      <c r="J38" s="12">
        <f>J37/L37</f>
        <v>0.44071398215044622</v>
      </c>
      <c r="K38" s="2">
        <f>K37/L37</f>
        <v>0.55928601784955378</v>
      </c>
      <c r="L38" s="13">
        <f>L37/L37</f>
        <v>1</v>
      </c>
    </row>
    <row r="39" spans="1:12" x14ac:dyDescent="0.35">
      <c r="A39" s="107"/>
      <c r="B39" s="110" t="s">
        <v>4</v>
      </c>
      <c r="C39" s="17" t="s">
        <v>3</v>
      </c>
      <c r="D39" s="34">
        <f>D9+D15+D21+D27+D33</f>
        <v>1461</v>
      </c>
      <c r="E39" s="104">
        <f t="shared" ref="E39:L39" si="1">E9+E15+E21+E27+E33</f>
        <v>383</v>
      </c>
      <c r="F39" s="34">
        <f t="shared" si="1"/>
        <v>1844</v>
      </c>
      <c r="G39" s="34">
        <f t="shared" si="1"/>
        <v>1207</v>
      </c>
      <c r="H39" s="104">
        <f t="shared" si="1"/>
        <v>637</v>
      </c>
      <c r="I39" s="34">
        <f t="shared" si="1"/>
        <v>1844</v>
      </c>
      <c r="J39" s="34">
        <f t="shared" si="1"/>
        <v>1096</v>
      </c>
      <c r="K39" s="104">
        <f t="shared" si="1"/>
        <v>748</v>
      </c>
      <c r="L39" s="34">
        <f t="shared" si="1"/>
        <v>1844</v>
      </c>
    </row>
    <row r="40" spans="1:12" ht="15" thickBot="1" x14ac:dyDescent="0.4">
      <c r="A40" s="107"/>
      <c r="B40" s="110"/>
      <c r="C40" s="17" t="s">
        <v>25</v>
      </c>
      <c r="D40" s="12">
        <f>D39/F39</f>
        <v>0.79229934924078094</v>
      </c>
      <c r="E40" s="2">
        <f>E39/F39</f>
        <v>0.20770065075921909</v>
      </c>
      <c r="F40" s="51">
        <f>F39/F39</f>
        <v>1</v>
      </c>
      <c r="G40" s="12">
        <f>G39/I39</f>
        <v>0.65455531453362259</v>
      </c>
      <c r="H40" s="2">
        <f>H39/I39</f>
        <v>0.34544468546637747</v>
      </c>
      <c r="I40" s="13">
        <f>I39/I39</f>
        <v>1</v>
      </c>
      <c r="J40" s="12">
        <f>J39/L39</f>
        <v>0.59436008676789587</v>
      </c>
      <c r="K40" s="2">
        <f>K39/L39</f>
        <v>0.40563991323210413</v>
      </c>
      <c r="L40" s="13">
        <f>L39/L39</f>
        <v>1</v>
      </c>
    </row>
    <row r="41" spans="1:12" x14ac:dyDescent="0.35">
      <c r="A41" s="107"/>
      <c r="B41" s="110" t="s">
        <v>0</v>
      </c>
      <c r="C41" s="17" t="s">
        <v>3</v>
      </c>
      <c r="D41" s="34">
        <f>D11+D17+D23+D29+D35</f>
        <v>2964</v>
      </c>
      <c r="E41" s="104">
        <f t="shared" ref="E41:L41" si="2">E11+E17+E23+E29+E35</f>
        <v>1233</v>
      </c>
      <c r="F41" s="34">
        <f t="shared" si="2"/>
        <v>4197</v>
      </c>
      <c r="G41" s="34">
        <f t="shared" si="2"/>
        <v>2370</v>
      </c>
      <c r="H41" s="104">
        <f t="shared" si="2"/>
        <v>1827</v>
      </c>
      <c r="I41" s="34">
        <f t="shared" si="2"/>
        <v>4197</v>
      </c>
      <c r="J41" s="34">
        <f t="shared" si="2"/>
        <v>2133</v>
      </c>
      <c r="K41" s="104">
        <f t="shared" si="2"/>
        <v>2064</v>
      </c>
      <c r="L41" s="34">
        <f t="shared" si="2"/>
        <v>4197</v>
      </c>
    </row>
    <row r="42" spans="1:12" ht="15" thickBot="1" x14ac:dyDescent="0.4">
      <c r="A42" s="108"/>
      <c r="B42" s="111"/>
      <c r="C42" s="17" t="s">
        <v>25</v>
      </c>
      <c r="D42" s="14">
        <f>D41/F41</f>
        <v>0.70621872766261617</v>
      </c>
      <c r="E42" s="15">
        <f>E41/F41</f>
        <v>0.29378127233738383</v>
      </c>
      <c r="F42" s="50">
        <f>F41/F41</f>
        <v>1</v>
      </c>
      <c r="G42" s="12">
        <f>G41/I41</f>
        <v>0.56468906361686921</v>
      </c>
      <c r="H42" s="2">
        <f>H41/I41</f>
        <v>0.43531093638313079</v>
      </c>
      <c r="I42" s="16">
        <f>I41/I41</f>
        <v>1</v>
      </c>
      <c r="J42" s="12">
        <f>J41/L41</f>
        <v>0.50822015725518233</v>
      </c>
      <c r="K42" s="2">
        <f>K41/L41</f>
        <v>0.49177984274481773</v>
      </c>
      <c r="L42" s="16">
        <f>L41/L41</f>
        <v>1</v>
      </c>
    </row>
    <row r="43" spans="1:12" x14ac:dyDescent="0.35">
      <c r="A43" s="3" t="s">
        <v>13</v>
      </c>
    </row>
    <row r="44" spans="1:12" x14ac:dyDescent="0.35">
      <c r="H44" s="59"/>
    </row>
  </sheetData>
  <mergeCells count="31">
    <mergeCell ref="A31:A36"/>
    <mergeCell ref="B31:B32"/>
    <mergeCell ref="B33:B34"/>
    <mergeCell ref="B35:B36"/>
    <mergeCell ref="A37:A42"/>
    <mergeCell ref="B37:B38"/>
    <mergeCell ref="B39:B40"/>
    <mergeCell ref="B41:B42"/>
    <mergeCell ref="A19:A24"/>
    <mergeCell ref="B19:B20"/>
    <mergeCell ref="B21:B22"/>
    <mergeCell ref="B23:B24"/>
    <mergeCell ref="A25:A30"/>
    <mergeCell ref="B25:B26"/>
    <mergeCell ref="B27:B28"/>
    <mergeCell ref="B29:B30"/>
    <mergeCell ref="A7:A12"/>
    <mergeCell ref="B7:B8"/>
    <mergeCell ref="B9:B10"/>
    <mergeCell ref="B11:B12"/>
    <mergeCell ref="A13:A18"/>
    <mergeCell ref="B13:B14"/>
    <mergeCell ref="B15:B16"/>
    <mergeCell ref="B17:B18"/>
    <mergeCell ref="A1:L1"/>
    <mergeCell ref="A2:L2"/>
    <mergeCell ref="A3:L3"/>
    <mergeCell ref="J4:L4"/>
    <mergeCell ref="D5:F5"/>
    <mergeCell ref="G5:I5"/>
    <mergeCell ref="J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6866-DB34-4806-9FE9-04CF50E041D1}">
  <dimension ref="A1:L44"/>
  <sheetViews>
    <sheetView workbookViewId="0">
      <selection activeCell="J43" sqref="J43"/>
    </sheetView>
  </sheetViews>
  <sheetFormatPr defaultRowHeight="14.5" x14ac:dyDescent="0.35"/>
  <cols>
    <col min="1" max="1" width="15.90625" style="1" customWidth="1"/>
    <col min="2" max="2" width="8.90625" style="1"/>
    <col min="3" max="3" width="21.08984375" style="1" bestFit="1" customWidth="1"/>
    <col min="4" max="7" width="8.90625" style="1"/>
    <col min="8" max="9" width="8.90625" style="58"/>
    <col min="10" max="12" width="8.90625" style="1"/>
  </cols>
  <sheetData>
    <row r="1" spans="1:12" ht="21" x14ac:dyDescent="0.5">
      <c r="A1" s="124" t="s">
        <v>27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21" x14ac:dyDescent="0.5">
      <c r="A2" s="124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21" x14ac:dyDescent="0.5">
      <c r="A3" s="124" t="s">
        <v>24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21.5" thickBot="1" x14ac:dyDescent="0.55000000000000004">
      <c r="A4" s="4"/>
      <c r="B4" s="4"/>
      <c r="C4" s="4"/>
      <c r="D4" s="4"/>
      <c r="E4" s="4"/>
      <c r="F4" s="4"/>
      <c r="G4" s="5"/>
      <c r="H4" s="57"/>
      <c r="I4" s="57"/>
      <c r="J4" s="120"/>
      <c r="K4" s="120"/>
      <c r="L4" s="120"/>
    </row>
    <row r="5" spans="1:12" ht="21.5" thickBot="1" x14ac:dyDescent="0.55000000000000004">
      <c r="A5" s="4"/>
      <c r="B5" s="4"/>
      <c r="C5" s="4"/>
      <c r="D5" s="121" t="s">
        <v>17</v>
      </c>
      <c r="E5" s="122"/>
      <c r="F5" s="123"/>
      <c r="G5" s="121" t="s">
        <v>18</v>
      </c>
      <c r="H5" s="122"/>
      <c r="I5" s="123"/>
      <c r="J5" s="121" t="s">
        <v>19</v>
      </c>
      <c r="K5" s="122"/>
      <c r="L5" s="123"/>
    </row>
    <row r="6" spans="1:12" ht="36" thickBot="1" x14ac:dyDescent="0.4">
      <c r="A6" s="39" t="s">
        <v>14</v>
      </c>
      <c r="B6" s="40" t="s">
        <v>9</v>
      </c>
      <c r="C6" s="41" t="s">
        <v>10</v>
      </c>
      <c r="D6" s="42" t="s">
        <v>11</v>
      </c>
      <c r="E6" s="43" t="s">
        <v>12</v>
      </c>
      <c r="F6" s="44" t="s">
        <v>0</v>
      </c>
      <c r="G6" s="42" t="s">
        <v>11</v>
      </c>
      <c r="H6" s="43" t="s">
        <v>12</v>
      </c>
      <c r="I6" s="44" t="s">
        <v>0</v>
      </c>
      <c r="J6" s="42" t="s">
        <v>11</v>
      </c>
      <c r="K6" s="43" t="s">
        <v>12</v>
      </c>
      <c r="L6" s="44" t="s">
        <v>0</v>
      </c>
    </row>
    <row r="7" spans="1:12" x14ac:dyDescent="0.35">
      <c r="A7" s="106" t="s">
        <v>1</v>
      </c>
      <c r="B7" s="109" t="s">
        <v>2</v>
      </c>
      <c r="C7" s="33" t="s">
        <v>3</v>
      </c>
      <c r="D7" s="34">
        <f>F7-E7</f>
        <v>19</v>
      </c>
      <c r="E7" s="35">
        <v>19</v>
      </c>
      <c r="F7" s="52">
        <v>38</v>
      </c>
      <c r="G7" s="34">
        <f>I7-H7</f>
        <v>16</v>
      </c>
      <c r="H7" s="87">
        <v>22</v>
      </c>
      <c r="I7" s="36">
        <v>38</v>
      </c>
      <c r="J7" s="34">
        <f>L7-K7</f>
        <v>16</v>
      </c>
      <c r="K7" s="46">
        <v>22</v>
      </c>
      <c r="L7" s="36">
        <v>38</v>
      </c>
    </row>
    <row r="8" spans="1:12" ht="15" thickBot="1" x14ac:dyDescent="0.4">
      <c r="A8" s="107"/>
      <c r="B8" s="110"/>
      <c r="C8" s="17" t="s">
        <v>25</v>
      </c>
      <c r="D8" s="12">
        <f>D7/F7</f>
        <v>0.5</v>
      </c>
      <c r="E8" s="2">
        <f>E7/F7</f>
        <v>0.5</v>
      </c>
      <c r="F8" s="51">
        <f>F7/F7</f>
        <v>1</v>
      </c>
      <c r="G8" s="12">
        <f>G7/I7</f>
        <v>0.42105263157894735</v>
      </c>
      <c r="H8" s="2">
        <f>H7/I7</f>
        <v>0.57894736842105265</v>
      </c>
      <c r="I8" s="13">
        <f>I7/I7</f>
        <v>1</v>
      </c>
      <c r="J8" s="12">
        <f>J7/L7</f>
        <v>0.42105263157894735</v>
      </c>
      <c r="K8" s="2">
        <f>K7/L7</f>
        <v>0.57894736842105265</v>
      </c>
      <c r="L8" s="13">
        <f>L7/L7</f>
        <v>1</v>
      </c>
    </row>
    <row r="9" spans="1:12" x14ac:dyDescent="0.35">
      <c r="A9" s="107"/>
      <c r="B9" s="110" t="s">
        <v>4</v>
      </c>
      <c r="C9" s="17" t="s">
        <v>3</v>
      </c>
      <c r="D9" s="34">
        <f>F9-E9</f>
        <v>35</v>
      </c>
      <c r="E9" s="6">
        <v>11</v>
      </c>
      <c r="F9" s="53">
        <v>46</v>
      </c>
      <c r="G9" s="34">
        <f>I9-H9</f>
        <v>28</v>
      </c>
      <c r="H9" s="88">
        <v>18</v>
      </c>
      <c r="I9" s="11">
        <v>46</v>
      </c>
      <c r="J9" s="34">
        <f>L9-K9</f>
        <v>26</v>
      </c>
      <c r="K9" s="8">
        <v>20</v>
      </c>
      <c r="L9" s="11">
        <v>46</v>
      </c>
    </row>
    <row r="10" spans="1:12" ht="15" thickBot="1" x14ac:dyDescent="0.4">
      <c r="A10" s="107"/>
      <c r="B10" s="110"/>
      <c r="C10" s="17" t="s">
        <v>25</v>
      </c>
      <c r="D10" s="12">
        <f>D9/F9</f>
        <v>0.76086956521739135</v>
      </c>
      <c r="E10" s="2">
        <f>E9/F9</f>
        <v>0.2391304347826087</v>
      </c>
      <c r="F10" s="51">
        <f>F9/F9</f>
        <v>1</v>
      </c>
      <c r="G10" s="12">
        <f>G9/I9</f>
        <v>0.60869565217391308</v>
      </c>
      <c r="H10" s="2">
        <f>H9/I9</f>
        <v>0.39130434782608697</v>
      </c>
      <c r="I10" s="13">
        <f>I9/I9</f>
        <v>1</v>
      </c>
      <c r="J10" s="12">
        <f>J9/L9</f>
        <v>0.56521739130434778</v>
      </c>
      <c r="K10" s="2">
        <f>K9/L9</f>
        <v>0.43478260869565216</v>
      </c>
      <c r="L10" s="13">
        <f>L9/L9</f>
        <v>1</v>
      </c>
    </row>
    <row r="11" spans="1:12" x14ac:dyDescent="0.35">
      <c r="A11" s="107"/>
      <c r="B11" s="110" t="s">
        <v>0</v>
      </c>
      <c r="C11" s="17" t="s">
        <v>3</v>
      </c>
      <c r="D11" s="10">
        <f>F11-E11</f>
        <v>54</v>
      </c>
      <c r="E11" s="6">
        <f>E9+E7</f>
        <v>30</v>
      </c>
      <c r="F11" s="53">
        <f>F7+F9</f>
        <v>84</v>
      </c>
      <c r="G11" s="86">
        <f>I11-H11</f>
        <v>44</v>
      </c>
      <c r="H11" s="6">
        <f>H7+H9</f>
        <v>40</v>
      </c>
      <c r="I11" s="11">
        <f>I7+I9</f>
        <v>84</v>
      </c>
      <c r="J11" s="86">
        <f>L11-K11</f>
        <v>42</v>
      </c>
      <c r="K11" s="6">
        <f>K7+K9</f>
        <v>42</v>
      </c>
      <c r="L11" s="103">
        <f>L7+L9</f>
        <v>84</v>
      </c>
    </row>
    <row r="12" spans="1:12" ht="15" thickBot="1" x14ac:dyDescent="0.4">
      <c r="A12" s="108"/>
      <c r="B12" s="111"/>
      <c r="C12" s="17" t="s">
        <v>25</v>
      </c>
      <c r="D12" s="14">
        <f>D11/F11</f>
        <v>0.6428571428571429</v>
      </c>
      <c r="E12" s="15">
        <f>E11/F11</f>
        <v>0.35714285714285715</v>
      </c>
      <c r="F12" s="50">
        <f>F11/F11</f>
        <v>1</v>
      </c>
      <c r="G12" s="12">
        <f>G11/I11</f>
        <v>0.52380952380952384</v>
      </c>
      <c r="H12" s="2">
        <f>H11/I11</f>
        <v>0.47619047619047616</v>
      </c>
      <c r="I12" s="16">
        <f>I11/I11</f>
        <v>1</v>
      </c>
      <c r="J12" s="12">
        <f>J11/L11</f>
        <v>0.5</v>
      </c>
      <c r="K12" s="2">
        <f>K11/L11</f>
        <v>0.5</v>
      </c>
      <c r="L12" s="16">
        <f>L11/L11</f>
        <v>1</v>
      </c>
    </row>
    <row r="13" spans="1:12" x14ac:dyDescent="0.35">
      <c r="A13" s="106" t="s">
        <v>5</v>
      </c>
      <c r="B13" s="109" t="s">
        <v>2</v>
      </c>
      <c r="C13" s="33" t="s">
        <v>3</v>
      </c>
      <c r="D13" s="34">
        <f>F13-E13</f>
        <v>5</v>
      </c>
      <c r="E13" s="35">
        <v>2</v>
      </c>
      <c r="F13" s="52">
        <v>7</v>
      </c>
      <c r="G13" s="34">
        <f>I13-H13</f>
        <v>3</v>
      </c>
      <c r="H13" s="87">
        <v>4</v>
      </c>
      <c r="I13" s="36">
        <v>7</v>
      </c>
      <c r="J13" s="34">
        <f>L13-K13</f>
        <v>3</v>
      </c>
      <c r="K13" s="46">
        <v>4</v>
      </c>
      <c r="L13" s="36">
        <v>7</v>
      </c>
    </row>
    <row r="14" spans="1:12" ht="15" thickBot="1" x14ac:dyDescent="0.4">
      <c r="A14" s="107"/>
      <c r="B14" s="110"/>
      <c r="C14" s="17" t="s">
        <v>25</v>
      </c>
      <c r="D14" s="12">
        <f>D13/F13</f>
        <v>0.7142857142857143</v>
      </c>
      <c r="E14" s="2">
        <f>E13/F13</f>
        <v>0.2857142857142857</v>
      </c>
      <c r="F14" s="51">
        <f>F13/F13</f>
        <v>1</v>
      </c>
      <c r="G14" s="12">
        <f>G13/I13</f>
        <v>0.42857142857142855</v>
      </c>
      <c r="H14" s="2">
        <f>H13/I13</f>
        <v>0.5714285714285714</v>
      </c>
      <c r="I14" s="13">
        <f>I13/I13</f>
        <v>1</v>
      </c>
      <c r="J14" s="12">
        <f>J13/L13</f>
        <v>0.42857142857142855</v>
      </c>
      <c r="K14" s="2">
        <f>K13/L13</f>
        <v>0.5714285714285714</v>
      </c>
      <c r="L14" s="13">
        <f>L13/L13</f>
        <v>1</v>
      </c>
    </row>
    <row r="15" spans="1:12" x14ac:dyDescent="0.35">
      <c r="A15" s="107"/>
      <c r="B15" s="110" t="s">
        <v>4</v>
      </c>
      <c r="C15" s="17" t="s">
        <v>3</v>
      </c>
      <c r="D15" s="34">
        <f>F15-E15</f>
        <v>4</v>
      </c>
      <c r="E15" s="6">
        <v>4</v>
      </c>
      <c r="F15" s="53">
        <v>8</v>
      </c>
      <c r="G15" s="34">
        <f>I15-H15</f>
        <v>4</v>
      </c>
      <c r="H15" s="88">
        <v>4</v>
      </c>
      <c r="I15" s="11">
        <v>8</v>
      </c>
      <c r="J15" s="34">
        <f>L15-K15</f>
        <v>4</v>
      </c>
      <c r="K15" s="8">
        <v>4</v>
      </c>
      <c r="L15" s="11">
        <v>8</v>
      </c>
    </row>
    <row r="16" spans="1:12" ht="15" thickBot="1" x14ac:dyDescent="0.4">
      <c r="A16" s="107"/>
      <c r="B16" s="110"/>
      <c r="C16" s="17" t="s">
        <v>25</v>
      </c>
      <c r="D16" s="12">
        <f>D15/F15</f>
        <v>0.5</v>
      </c>
      <c r="E16" s="2">
        <f>E15/F15</f>
        <v>0.5</v>
      </c>
      <c r="F16" s="51">
        <f>F15/F15</f>
        <v>1</v>
      </c>
      <c r="G16" s="12">
        <f>G15/I15</f>
        <v>0.5</v>
      </c>
      <c r="H16" s="2">
        <f>H15/I15</f>
        <v>0.5</v>
      </c>
      <c r="I16" s="13">
        <f>I15/I15</f>
        <v>1</v>
      </c>
      <c r="J16" s="12">
        <f>J15/L15</f>
        <v>0.5</v>
      </c>
      <c r="K16" s="2">
        <f>K15/L15</f>
        <v>0.5</v>
      </c>
      <c r="L16" s="13">
        <f>L15/L15</f>
        <v>1</v>
      </c>
    </row>
    <row r="17" spans="1:12" x14ac:dyDescent="0.35">
      <c r="A17" s="107"/>
      <c r="B17" s="110" t="s">
        <v>0</v>
      </c>
      <c r="C17" s="17" t="s">
        <v>3</v>
      </c>
      <c r="D17" s="10">
        <f>F17-E17</f>
        <v>9</v>
      </c>
      <c r="E17" s="6">
        <f>E15+E13</f>
        <v>6</v>
      </c>
      <c r="F17" s="53">
        <f>F13+F15</f>
        <v>15</v>
      </c>
      <c r="G17" s="86">
        <f>I17-H17</f>
        <v>7</v>
      </c>
      <c r="H17" s="6">
        <f>H13+H15</f>
        <v>8</v>
      </c>
      <c r="I17" s="53">
        <f>I13+I15</f>
        <v>15</v>
      </c>
      <c r="J17" s="86">
        <f>L17-K17</f>
        <v>7</v>
      </c>
      <c r="K17" s="6">
        <f>K13+K15</f>
        <v>8</v>
      </c>
      <c r="L17" s="103">
        <f>L13+L15</f>
        <v>15</v>
      </c>
    </row>
    <row r="18" spans="1:12" ht="15" thickBot="1" x14ac:dyDescent="0.4">
      <c r="A18" s="108"/>
      <c r="B18" s="111"/>
      <c r="C18" s="17" t="s">
        <v>25</v>
      </c>
      <c r="D18" s="14">
        <f>D17/F17</f>
        <v>0.6</v>
      </c>
      <c r="E18" s="15">
        <f>E17/F17</f>
        <v>0.4</v>
      </c>
      <c r="F18" s="50">
        <f>F17/F17</f>
        <v>1</v>
      </c>
      <c r="G18" s="12">
        <f>G17/I17</f>
        <v>0.46666666666666667</v>
      </c>
      <c r="H18" s="2">
        <f>H17/I17</f>
        <v>0.53333333333333333</v>
      </c>
      <c r="I18" s="16">
        <f>I17/I17</f>
        <v>1</v>
      </c>
      <c r="J18" s="12">
        <f>J17/L17</f>
        <v>0.46666666666666667</v>
      </c>
      <c r="K18" s="2">
        <f>K17/L17</f>
        <v>0.53333333333333333</v>
      </c>
      <c r="L18" s="16">
        <f>L17/L17</f>
        <v>1</v>
      </c>
    </row>
    <row r="19" spans="1:12" x14ac:dyDescent="0.35">
      <c r="A19" s="106" t="s">
        <v>6</v>
      </c>
      <c r="B19" s="109" t="s">
        <v>2</v>
      </c>
      <c r="C19" s="33" t="s">
        <v>3</v>
      </c>
      <c r="D19" s="34">
        <f>F19-E19</f>
        <v>1398</v>
      </c>
      <c r="E19" s="35">
        <v>845</v>
      </c>
      <c r="F19" s="52">
        <v>2243</v>
      </c>
      <c r="G19" s="34">
        <f>I19-H19</f>
        <v>1077</v>
      </c>
      <c r="H19" s="35">
        <v>1166</v>
      </c>
      <c r="I19" s="52">
        <v>2243</v>
      </c>
      <c r="J19" s="34">
        <f>L19-K19</f>
        <v>935</v>
      </c>
      <c r="K19" s="105">
        <v>1308</v>
      </c>
      <c r="L19" s="36">
        <v>2243</v>
      </c>
    </row>
    <row r="20" spans="1:12" ht="15" thickBot="1" x14ac:dyDescent="0.4">
      <c r="A20" s="107"/>
      <c r="B20" s="110"/>
      <c r="C20" s="17" t="s">
        <v>25</v>
      </c>
      <c r="D20" s="12">
        <f>D19/F19</f>
        <v>0.62327240303165399</v>
      </c>
      <c r="E20" s="2">
        <f>E19/F19</f>
        <v>0.37672759696834596</v>
      </c>
      <c r="F20" s="51">
        <f>F19/F19</f>
        <v>1</v>
      </c>
      <c r="G20" s="12">
        <f>G19/I19</f>
        <v>0.48016049933125277</v>
      </c>
      <c r="H20" s="2">
        <f>H19/I19</f>
        <v>0.51983950066874718</v>
      </c>
      <c r="I20" s="13">
        <f>I19/I19</f>
        <v>1</v>
      </c>
      <c r="J20" s="12">
        <f>J19/L19</f>
        <v>0.41685242978154258</v>
      </c>
      <c r="K20" s="2">
        <f>K19/L19</f>
        <v>0.58314757021845742</v>
      </c>
      <c r="L20" s="13">
        <f>L19/L19</f>
        <v>1</v>
      </c>
    </row>
    <row r="21" spans="1:12" x14ac:dyDescent="0.35">
      <c r="A21" s="107"/>
      <c r="B21" s="110" t="s">
        <v>4</v>
      </c>
      <c r="C21" s="17" t="s">
        <v>3</v>
      </c>
      <c r="D21" s="34">
        <f>F21-E21</f>
        <v>1319</v>
      </c>
      <c r="E21" s="6">
        <v>386</v>
      </c>
      <c r="F21" s="53">
        <v>1705</v>
      </c>
      <c r="G21" s="34">
        <f>I21-H21</f>
        <v>1140</v>
      </c>
      <c r="H21" s="35">
        <v>565</v>
      </c>
      <c r="I21" s="52">
        <v>1705</v>
      </c>
      <c r="J21" s="34">
        <f>L21-K21</f>
        <v>1023</v>
      </c>
      <c r="K21" s="8">
        <v>682</v>
      </c>
      <c r="L21" s="11">
        <v>1705</v>
      </c>
    </row>
    <row r="22" spans="1:12" ht="15" thickBot="1" x14ac:dyDescent="0.4">
      <c r="A22" s="107"/>
      <c r="B22" s="110"/>
      <c r="C22" s="17" t="s">
        <v>25</v>
      </c>
      <c r="D22" s="12">
        <f>D21/F21</f>
        <v>0.77360703812316711</v>
      </c>
      <c r="E22" s="2">
        <f>E21/F21</f>
        <v>0.22639296187683283</v>
      </c>
      <c r="F22" s="51">
        <f>F21/F21</f>
        <v>1</v>
      </c>
      <c r="G22" s="12">
        <f>G21/I21</f>
        <v>0.66862170087976536</v>
      </c>
      <c r="H22" s="2">
        <f>H21/I21</f>
        <v>0.33137829912023459</v>
      </c>
      <c r="I22" s="13">
        <f>I21/I21</f>
        <v>1</v>
      </c>
      <c r="J22" s="12">
        <f>J21/L21</f>
        <v>0.6</v>
      </c>
      <c r="K22" s="2">
        <f>K21/L21</f>
        <v>0.4</v>
      </c>
      <c r="L22" s="13">
        <f>L21/L21</f>
        <v>1</v>
      </c>
    </row>
    <row r="23" spans="1:12" x14ac:dyDescent="0.35">
      <c r="A23" s="107"/>
      <c r="B23" s="110" t="s">
        <v>0</v>
      </c>
      <c r="C23" s="17" t="s">
        <v>3</v>
      </c>
      <c r="D23" s="10">
        <f>F23-E23</f>
        <v>2717</v>
      </c>
      <c r="E23" s="6">
        <f>E21+E19</f>
        <v>1231</v>
      </c>
      <c r="F23" s="53">
        <f>F19+F21</f>
        <v>3948</v>
      </c>
      <c r="G23" s="34">
        <f>I23-H23</f>
        <v>2217</v>
      </c>
      <c r="H23" s="35">
        <f>H19+H21</f>
        <v>1731</v>
      </c>
      <c r="I23" s="52">
        <f>I19+I21</f>
        <v>3948</v>
      </c>
      <c r="J23" s="86">
        <f>L23-K23</f>
        <v>1958</v>
      </c>
      <c r="K23" s="6">
        <f>K19+K21</f>
        <v>1990</v>
      </c>
      <c r="L23" s="11">
        <f>L19+L21</f>
        <v>3948</v>
      </c>
    </row>
    <row r="24" spans="1:12" ht="15" thickBot="1" x14ac:dyDescent="0.4">
      <c r="A24" s="108"/>
      <c r="B24" s="111"/>
      <c r="C24" s="17" t="s">
        <v>25</v>
      </c>
      <c r="D24" s="14">
        <f>D23/F23</f>
        <v>0.68819655521783185</v>
      </c>
      <c r="E24" s="15">
        <f>E23/F23</f>
        <v>0.3118034447821682</v>
      </c>
      <c r="F24" s="50">
        <f>F23/F23</f>
        <v>1</v>
      </c>
      <c r="G24" s="12">
        <f>G23/I23</f>
        <v>0.56155015197568392</v>
      </c>
      <c r="H24" s="2">
        <f>H23/I23</f>
        <v>0.43844984802431614</v>
      </c>
      <c r="I24" s="16">
        <f>I23/I23</f>
        <v>1</v>
      </c>
      <c r="J24" s="12">
        <f>J23/L23</f>
        <v>0.49594731509625128</v>
      </c>
      <c r="K24" s="2">
        <f>K23/L23</f>
        <v>0.50405268490374877</v>
      </c>
      <c r="L24" s="16">
        <f>L23/L23</f>
        <v>1</v>
      </c>
    </row>
    <row r="25" spans="1:12" x14ac:dyDescent="0.35">
      <c r="A25" s="106" t="s">
        <v>7</v>
      </c>
      <c r="B25" s="109" t="s">
        <v>2</v>
      </c>
      <c r="C25" s="33" t="s">
        <v>3</v>
      </c>
      <c r="D25" s="34">
        <f>F25-E25</f>
        <v>26</v>
      </c>
      <c r="E25" s="35">
        <v>12</v>
      </c>
      <c r="F25" s="52">
        <v>38</v>
      </c>
      <c r="G25" s="34">
        <f>I25-H25</f>
        <v>17</v>
      </c>
      <c r="H25" s="87">
        <v>21</v>
      </c>
      <c r="I25" s="36">
        <v>38</v>
      </c>
      <c r="J25" s="34">
        <f>L25-K25</f>
        <v>15</v>
      </c>
      <c r="K25" s="46">
        <v>23</v>
      </c>
      <c r="L25" s="36">
        <v>38</v>
      </c>
    </row>
    <row r="26" spans="1:12" ht="15" thickBot="1" x14ac:dyDescent="0.4">
      <c r="A26" s="107"/>
      <c r="B26" s="110"/>
      <c r="C26" s="17" t="s">
        <v>25</v>
      </c>
      <c r="D26" s="12">
        <f>D25/F25</f>
        <v>0.68421052631578949</v>
      </c>
      <c r="E26" s="2">
        <f>E25/F25</f>
        <v>0.31578947368421051</v>
      </c>
      <c r="F26" s="51">
        <f>F25/F25</f>
        <v>1</v>
      </c>
      <c r="G26" s="12">
        <f>G25/I25</f>
        <v>0.44736842105263158</v>
      </c>
      <c r="H26" s="2">
        <f>H25/I25</f>
        <v>0.55263157894736847</v>
      </c>
      <c r="I26" s="13">
        <f>I25/I25</f>
        <v>1</v>
      </c>
      <c r="J26" s="12">
        <f>J25/L25</f>
        <v>0.39473684210526316</v>
      </c>
      <c r="K26" s="2">
        <f>K25/L25</f>
        <v>0.60526315789473684</v>
      </c>
      <c r="L26" s="13">
        <f>L25/L25</f>
        <v>1</v>
      </c>
    </row>
    <row r="27" spans="1:12" x14ac:dyDescent="0.35">
      <c r="A27" s="107"/>
      <c r="B27" s="110" t="s">
        <v>4</v>
      </c>
      <c r="C27" s="17" t="s">
        <v>3</v>
      </c>
      <c r="D27" s="34">
        <f>F27-E27</f>
        <v>20</v>
      </c>
      <c r="E27" s="6">
        <v>4</v>
      </c>
      <c r="F27" s="53">
        <v>24</v>
      </c>
      <c r="G27" s="34">
        <f>I27-H27</f>
        <v>16</v>
      </c>
      <c r="H27" s="88">
        <v>8</v>
      </c>
      <c r="I27" s="11">
        <v>24</v>
      </c>
      <c r="J27" s="34">
        <f>L27-K27</f>
        <v>13</v>
      </c>
      <c r="K27" s="8">
        <v>11</v>
      </c>
      <c r="L27" s="11">
        <v>24</v>
      </c>
    </row>
    <row r="28" spans="1:12" ht="15" thickBot="1" x14ac:dyDescent="0.4">
      <c r="A28" s="107"/>
      <c r="B28" s="110"/>
      <c r="C28" s="17" t="s">
        <v>25</v>
      </c>
      <c r="D28" s="12">
        <f>D27/F27</f>
        <v>0.83333333333333337</v>
      </c>
      <c r="E28" s="2">
        <f>E27/F27</f>
        <v>0.16666666666666666</v>
      </c>
      <c r="F28" s="51">
        <f>F27/F27</f>
        <v>1</v>
      </c>
      <c r="G28" s="12">
        <f>G27/I27</f>
        <v>0.66666666666666663</v>
      </c>
      <c r="H28" s="2">
        <f>H27/I27</f>
        <v>0.33333333333333331</v>
      </c>
      <c r="I28" s="13">
        <f>I27/I27</f>
        <v>1</v>
      </c>
      <c r="J28" s="12">
        <f>J27/L27</f>
        <v>0.54166666666666663</v>
      </c>
      <c r="K28" s="2">
        <f>K27/L27</f>
        <v>0.45833333333333331</v>
      </c>
      <c r="L28" s="13">
        <f>L27/L27</f>
        <v>1</v>
      </c>
    </row>
    <row r="29" spans="1:12" x14ac:dyDescent="0.35">
      <c r="A29" s="107"/>
      <c r="B29" s="110" t="s">
        <v>0</v>
      </c>
      <c r="C29" s="17" t="s">
        <v>3</v>
      </c>
      <c r="D29" s="10">
        <f>F29-E29</f>
        <v>46</v>
      </c>
      <c r="E29" s="6">
        <f>E27+E25</f>
        <v>16</v>
      </c>
      <c r="F29" s="53">
        <f>F25+F27</f>
        <v>62</v>
      </c>
      <c r="G29" s="86">
        <f>I29-H29</f>
        <v>33</v>
      </c>
      <c r="H29" s="6">
        <f>H25+H27</f>
        <v>29</v>
      </c>
      <c r="I29" s="11">
        <f>I27+I25</f>
        <v>62</v>
      </c>
      <c r="J29" s="86">
        <f>L29-K29</f>
        <v>28</v>
      </c>
      <c r="K29" s="6">
        <f>K25+K27</f>
        <v>34</v>
      </c>
      <c r="L29" s="11">
        <f>L25+L27</f>
        <v>62</v>
      </c>
    </row>
    <row r="30" spans="1:12" ht="15" thickBot="1" x14ac:dyDescent="0.4">
      <c r="A30" s="108"/>
      <c r="B30" s="111"/>
      <c r="C30" s="17" t="s">
        <v>25</v>
      </c>
      <c r="D30" s="14">
        <f>D29/F29</f>
        <v>0.74193548387096775</v>
      </c>
      <c r="E30" s="15">
        <f>E29/F29</f>
        <v>0.25806451612903225</v>
      </c>
      <c r="F30" s="50">
        <f>F29/F29</f>
        <v>1</v>
      </c>
      <c r="G30" s="12">
        <f>G29/I29</f>
        <v>0.532258064516129</v>
      </c>
      <c r="H30" s="2">
        <f>H29/I29</f>
        <v>0.46774193548387094</v>
      </c>
      <c r="I30" s="16">
        <f>I29/I29</f>
        <v>1</v>
      </c>
      <c r="J30" s="12">
        <f>J29/L29</f>
        <v>0.45161290322580644</v>
      </c>
      <c r="K30" s="2">
        <f>K29/L29</f>
        <v>0.54838709677419351</v>
      </c>
      <c r="L30" s="16">
        <f>L29/L29</f>
        <v>1</v>
      </c>
    </row>
    <row r="31" spans="1:12" x14ac:dyDescent="0.35">
      <c r="A31" s="106" t="s">
        <v>20</v>
      </c>
      <c r="B31" s="109" t="s">
        <v>2</v>
      </c>
      <c r="C31" s="33" t="s">
        <v>3</v>
      </c>
      <c r="D31" s="34">
        <f>F31-E31</f>
        <v>33</v>
      </c>
      <c r="E31" s="35">
        <v>31</v>
      </c>
      <c r="F31" s="52">
        <v>64</v>
      </c>
      <c r="G31" s="34">
        <f>I31-H31</f>
        <v>21</v>
      </c>
      <c r="H31" s="87">
        <v>43</v>
      </c>
      <c r="I31" s="36">
        <v>64</v>
      </c>
      <c r="J31" s="34">
        <f>L31-K31</f>
        <v>21</v>
      </c>
      <c r="K31" s="46">
        <v>43</v>
      </c>
      <c r="L31" s="36">
        <v>64</v>
      </c>
    </row>
    <row r="32" spans="1:12" ht="15" thickBot="1" x14ac:dyDescent="0.4">
      <c r="A32" s="107"/>
      <c r="B32" s="110"/>
      <c r="C32" s="17" t="s">
        <v>25</v>
      </c>
      <c r="D32" s="12">
        <f>D31/F31</f>
        <v>0.515625</v>
      </c>
      <c r="E32" s="2">
        <f>E31/F31</f>
        <v>0.484375</v>
      </c>
      <c r="F32" s="51">
        <f>F31/F31</f>
        <v>1</v>
      </c>
      <c r="G32" s="12">
        <f>G31/I31</f>
        <v>0.328125</v>
      </c>
      <c r="H32" s="2">
        <f>H31/I31</f>
        <v>0.671875</v>
      </c>
      <c r="I32" s="13">
        <f>I31/I31</f>
        <v>1</v>
      </c>
      <c r="J32" s="12">
        <f>J31/L31</f>
        <v>0.328125</v>
      </c>
      <c r="K32" s="2">
        <f>K31/L31</f>
        <v>0.671875</v>
      </c>
      <c r="L32" s="13">
        <f>L31/L31</f>
        <v>1</v>
      </c>
    </row>
    <row r="33" spans="1:12" x14ac:dyDescent="0.35">
      <c r="A33" s="107"/>
      <c r="B33" s="110" t="s">
        <v>4</v>
      </c>
      <c r="C33" s="17" t="s">
        <v>3</v>
      </c>
      <c r="D33" s="34">
        <f>F33-E33</f>
        <v>44</v>
      </c>
      <c r="E33" s="6">
        <v>17</v>
      </c>
      <c r="F33" s="53">
        <v>61</v>
      </c>
      <c r="G33" s="34">
        <f>I33-H33</f>
        <v>28</v>
      </c>
      <c r="H33" s="88">
        <v>33</v>
      </c>
      <c r="I33" s="11">
        <v>61</v>
      </c>
      <c r="J33" s="34">
        <f>L33-K33</f>
        <v>25</v>
      </c>
      <c r="K33" s="8">
        <v>36</v>
      </c>
      <c r="L33" s="11">
        <v>61</v>
      </c>
    </row>
    <row r="34" spans="1:12" ht="15" thickBot="1" x14ac:dyDescent="0.4">
      <c r="A34" s="107"/>
      <c r="B34" s="110"/>
      <c r="C34" s="17" t="s">
        <v>25</v>
      </c>
      <c r="D34" s="12">
        <f>D33/F33</f>
        <v>0.72131147540983609</v>
      </c>
      <c r="E34" s="2">
        <f>E33/F33</f>
        <v>0.27868852459016391</v>
      </c>
      <c r="F34" s="51">
        <f>F33/F33</f>
        <v>1</v>
      </c>
      <c r="G34" s="12">
        <f>G33/I33</f>
        <v>0.45901639344262296</v>
      </c>
      <c r="H34" s="2">
        <f>H33/I33</f>
        <v>0.54098360655737709</v>
      </c>
      <c r="I34" s="13">
        <f>I33/I33</f>
        <v>1</v>
      </c>
      <c r="J34" s="12">
        <f>J33/L33</f>
        <v>0.4098360655737705</v>
      </c>
      <c r="K34" s="2">
        <f>K33/L33</f>
        <v>0.5901639344262295</v>
      </c>
      <c r="L34" s="13">
        <f>L33/L33</f>
        <v>1</v>
      </c>
    </row>
    <row r="35" spans="1:12" x14ac:dyDescent="0.35">
      <c r="A35" s="107"/>
      <c r="B35" s="110" t="s">
        <v>0</v>
      </c>
      <c r="C35" s="17" t="s">
        <v>3</v>
      </c>
      <c r="D35" s="10">
        <f>F35-E35</f>
        <v>77</v>
      </c>
      <c r="E35" s="6">
        <f>E33+E31</f>
        <v>48</v>
      </c>
      <c r="F35" s="53">
        <f>F31+F33</f>
        <v>125</v>
      </c>
      <c r="G35" s="86">
        <f>I35-H35</f>
        <v>49</v>
      </c>
      <c r="H35" s="6">
        <f>H33+H31</f>
        <v>76</v>
      </c>
      <c r="I35" s="11">
        <f>I31+I33</f>
        <v>125</v>
      </c>
      <c r="J35" s="86">
        <f>L35-K35</f>
        <v>46</v>
      </c>
      <c r="K35" s="6">
        <f>K33+K31</f>
        <v>79</v>
      </c>
      <c r="L35" s="11">
        <f>L31+L33</f>
        <v>125</v>
      </c>
    </row>
    <row r="36" spans="1:12" ht="15" thickBot="1" x14ac:dyDescent="0.4">
      <c r="A36" s="108"/>
      <c r="B36" s="111"/>
      <c r="C36" s="17" t="s">
        <v>25</v>
      </c>
      <c r="D36" s="14">
        <f>D35/F35</f>
        <v>0.61599999999999999</v>
      </c>
      <c r="E36" s="15">
        <f>E35/F35</f>
        <v>0.38400000000000001</v>
      </c>
      <c r="F36" s="50">
        <f>F35/F35</f>
        <v>1</v>
      </c>
      <c r="G36" s="12">
        <f>G35/I35</f>
        <v>0.39200000000000002</v>
      </c>
      <c r="H36" s="2">
        <f>H35/I35</f>
        <v>0.60799999999999998</v>
      </c>
      <c r="I36" s="16">
        <f>I35/I35</f>
        <v>1</v>
      </c>
      <c r="J36" s="12">
        <f>J35/L35</f>
        <v>0.36799999999999999</v>
      </c>
      <c r="K36" s="2">
        <f>K35/L35</f>
        <v>0.63200000000000001</v>
      </c>
      <c r="L36" s="16">
        <f>L35/L35</f>
        <v>1</v>
      </c>
    </row>
    <row r="37" spans="1:12" x14ac:dyDescent="0.35">
      <c r="A37" s="106" t="s">
        <v>0</v>
      </c>
      <c r="B37" s="109" t="s">
        <v>2</v>
      </c>
      <c r="C37" s="33" t="s">
        <v>3</v>
      </c>
      <c r="D37" s="34">
        <f>D7+D13+D19+D25+D31</f>
        <v>1481</v>
      </c>
      <c r="E37" s="104">
        <f t="shared" ref="E37:L37" si="0">E7+E13+E19+E25+E31</f>
        <v>909</v>
      </c>
      <c r="F37" s="34">
        <f t="shared" si="0"/>
        <v>2390</v>
      </c>
      <c r="G37" s="34">
        <f t="shared" si="0"/>
        <v>1134</v>
      </c>
      <c r="H37" s="104">
        <f t="shared" si="0"/>
        <v>1256</v>
      </c>
      <c r="I37" s="34">
        <f t="shared" si="0"/>
        <v>2390</v>
      </c>
      <c r="J37" s="34">
        <f t="shared" si="0"/>
        <v>990</v>
      </c>
      <c r="K37" s="104">
        <f t="shared" si="0"/>
        <v>1400</v>
      </c>
      <c r="L37" s="34">
        <f t="shared" si="0"/>
        <v>2390</v>
      </c>
    </row>
    <row r="38" spans="1:12" ht="15" thickBot="1" x14ac:dyDescent="0.4">
      <c r="A38" s="107"/>
      <c r="B38" s="110"/>
      <c r="C38" s="17" t="s">
        <v>25</v>
      </c>
      <c r="D38" s="12">
        <f>D37/F37</f>
        <v>0.61966527196652721</v>
      </c>
      <c r="E38" s="2">
        <f>E37/F37</f>
        <v>0.38033472803347279</v>
      </c>
      <c r="F38" s="51">
        <f>F37/F37</f>
        <v>1</v>
      </c>
      <c r="G38" s="12">
        <f>G37/I37</f>
        <v>0.47447698744769873</v>
      </c>
      <c r="H38" s="2">
        <f>H37/I37</f>
        <v>0.52552301255230127</v>
      </c>
      <c r="I38" s="13">
        <f>I37/I37</f>
        <v>1</v>
      </c>
      <c r="J38" s="12">
        <f>J37/L37</f>
        <v>0.41422594142259417</v>
      </c>
      <c r="K38" s="2">
        <f>K37/L37</f>
        <v>0.58577405857740583</v>
      </c>
      <c r="L38" s="13">
        <f>L37/L37</f>
        <v>1</v>
      </c>
    </row>
    <row r="39" spans="1:12" x14ac:dyDescent="0.35">
      <c r="A39" s="107"/>
      <c r="B39" s="110" t="s">
        <v>4</v>
      </c>
      <c r="C39" s="17" t="s">
        <v>3</v>
      </c>
      <c r="D39" s="34">
        <f>D9+D15+D21+D27+D33</f>
        <v>1422</v>
      </c>
      <c r="E39" s="104">
        <f t="shared" ref="E39:L39" si="1">E9+E15+E21+E27+E33</f>
        <v>422</v>
      </c>
      <c r="F39" s="34">
        <f t="shared" si="1"/>
        <v>1844</v>
      </c>
      <c r="G39" s="34">
        <f t="shared" si="1"/>
        <v>1216</v>
      </c>
      <c r="H39" s="104">
        <f t="shared" si="1"/>
        <v>628</v>
      </c>
      <c r="I39" s="34">
        <f t="shared" si="1"/>
        <v>1844</v>
      </c>
      <c r="J39" s="34">
        <f t="shared" si="1"/>
        <v>1091</v>
      </c>
      <c r="K39" s="104">
        <f t="shared" si="1"/>
        <v>753</v>
      </c>
      <c r="L39" s="34">
        <f t="shared" si="1"/>
        <v>1844</v>
      </c>
    </row>
    <row r="40" spans="1:12" ht="15" thickBot="1" x14ac:dyDescent="0.4">
      <c r="A40" s="107"/>
      <c r="B40" s="110"/>
      <c r="C40" s="17" t="s">
        <v>25</v>
      </c>
      <c r="D40" s="12">
        <f>D39/F39</f>
        <v>0.77114967462039041</v>
      </c>
      <c r="E40" s="2">
        <f>E39/F39</f>
        <v>0.22885032537960953</v>
      </c>
      <c r="F40" s="51">
        <f>F39/F39</f>
        <v>1</v>
      </c>
      <c r="G40" s="12">
        <f>G39/I39</f>
        <v>0.65943600867678964</v>
      </c>
      <c r="H40" s="2">
        <f>H39/I39</f>
        <v>0.34056399132321041</v>
      </c>
      <c r="I40" s="13">
        <f>I39/I39</f>
        <v>1</v>
      </c>
      <c r="J40" s="12">
        <f>J39/L39</f>
        <v>0.59164859002169201</v>
      </c>
      <c r="K40" s="2">
        <f>K39/L39</f>
        <v>0.40835140997830804</v>
      </c>
      <c r="L40" s="13">
        <f>L39/L39</f>
        <v>1</v>
      </c>
    </row>
    <row r="41" spans="1:12" x14ac:dyDescent="0.35">
      <c r="A41" s="107"/>
      <c r="B41" s="110" t="s">
        <v>0</v>
      </c>
      <c r="C41" s="17" t="s">
        <v>3</v>
      </c>
      <c r="D41" s="34">
        <f>D11+D17+D23+D29+D35</f>
        <v>2903</v>
      </c>
      <c r="E41" s="104">
        <f t="shared" ref="E41:L41" si="2">E11+E17+E23+E29+E35</f>
        <v>1331</v>
      </c>
      <c r="F41" s="34">
        <f t="shared" si="2"/>
        <v>4234</v>
      </c>
      <c r="G41" s="34">
        <f t="shared" si="2"/>
        <v>2350</v>
      </c>
      <c r="H41" s="104">
        <f t="shared" si="2"/>
        <v>1884</v>
      </c>
      <c r="I41" s="34">
        <f t="shared" si="2"/>
        <v>4234</v>
      </c>
      <c r="J41" s="34">
        <f t="shared" si="2"/>
        <v>2081</v>
      </c>
      <c r="K41" s="104">
        <f t="shared" si="2"/>
        <v>2153</v>
      </c>
      <c r="L41" s="34">
        <f t="shared" si="2"/>
        <v>4234</v>
      </c>
    </row>
    <row r="42" spans="1:12" ht="15" thickBot="1" x14ac:dyDescent="0.4">
      <c r="A42" s="108"/>
      <c r="B42" s="111"/>
      <c r="C42" s="17" t="s">
        <v>25</v>
      </c>
      <c r="D42" s="14">
        <f>D41/F41</f>
        <v>0.68564005668398675</v>
      </c>
      <c r="E42" s="15">
        <f>E41/F41</f>
        <v>0.31435994331601325</v>
      </c>
      <c r="F42" s="50">
        <f>F41/F41</f>
        <v>1</v>
      </c>
      <c r="G42" s="12">
        <f>G41/I41</f>
        <v>0.55503070382616915</v>
      </c>
      <c r="H42" s="2">
        <f>H41/I41</f>
        <v>0.44496929617383091</v>
      </c>
      <c r="I42" s="16">
        <f>I41/I41</f>
        <v>1</v>
      </c>
      <c r="J42" s="12">
        <f>J41/L41</f>
        <v>0.49149740198393954</v>
      </c>
      <c r="K42" s="2">
        <f>K41/L41</f>
        <v>0.50850259801606046</v>
      </c>
      <c r="L42" s="16">
        <f>L41/L41</f>
        <v>1</v>
      </c>
    </row>
    <row r="43" spans="1:12" x14ac:dyDescent="0.35">
      <c r="A43" s="3" t="s">
        <v>13</v>
      </c>
    </row>
    <row r="44" spans="1:12" x14ac:dyDescent="0.35">
      <c r="H44" s="59"/>
    </row>
  </sheetData>
  <mergeCells count="31">
    <mergeCell ref="A1:L1"/>
    <mergeCell ref="A2:L2"/>
    <mergeCell ref="A3:L3"/>
    <mergeCell ref="J4:L4"/>
    <mergeCell ref="D5:F5"/>
    <mergeCell ref="G5:I5"/>
    <mergeCell ref="J5:L5"/>
    <mergeCell ref="A7:A12"/>
    <mergeCell ref="B7:B8"/>
    <mergeCell ref="B9:B10"/>
    <mergeCell ref="B11:B12"/>
    <mergeCell ref="A13:A18"/>
    <mergeCell ref="B13:B14"/>
    <mergeCell ref="B15:B16"/>
    <mergeCell ref="B17:B18"/>
    <mergeCell ref="A19:A24"/>
    <mergeCell ref="B19:B20"/>
    <mergeCell ref="B21:B22"/>
    <mergeCell ref="B23:B24"/>
    <mergeCell ref="A25:A30"/>
    <mergeCell ref="B25:B26"/>
    <mergeCell ref="B27:B28"/>
    <mergeCell ref="B29:B30"/>
    <mergeCell ref="A31:A36"/>
    <mergeCell ref="B31:B32"/>
    <mergeCell ref="B33:B34"/>
    <mergeCell ref="B35:B36"/>
    <mergeCell ref="A37:A42"/>
    <mergeCell ref="B37:B38"/>
    <mergeCell ref="B39:B40"/>
    <mergeCell ref="B41:B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Fall 2014</vt:lpstr>
      <vt:lpstr>Fall 2015</vt:lpstr>
      <vt:lpstr>Fall 2016</vt:lpstr>
      <vt:lpstr>Fall 2017</vt:lpstr>
      <vt:lpstr>Fall 2018</vt:lpstr>
      <vt:lpstr>'Fall 2014'!Print_Titles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Paredes</dc:creator>
  <cp:lastModifiedBy>Aissa Quintanilla</cp:lastModifiedBy>
  <cp:lastPrinted>2021-11-12T20:59:59Z</cp:lastPrinted>
  <dcterms:created xsi:type="dcterms:W3CDTF">2019-12-20T14:35:43Z</dcterms:created>
  <dcterms:modified xsi:type="dcterms:W3CDTF">2025-03-12T21:49:15Z</dcterms:modified>
</cp:coreProperties>
</file>