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Z:\OSP Final Forms and Documents\OSP Budget Documents\"/>
    </mc:Choice>
  </mc:AlternateContent>
  <xr:revisionPtr revIDLastSave="0" documentId="13_ncr:1_{5DD5AC6F-EAD1-49B2-8AB4-0B631C97E28E}" xr6:coauthVersionLast="47" xr6:coauthVersionMax="47" xr10:uidLastSave="{00000000-0000-0000-0000-000000000000}"/>
  <workbookProtection workbookAlgorithmName="SHA-512" workbookHashValue="H4HxtlqzMmDUC9aSezJFdJ4rLgrXINe8c2Iqrq7cUytyTuHACxzidmOaCZaImnNLRv8DzS1LolRFSLf3yuFBVQ==" workbookSaltValue="LOmgpiWrFQDmv+ls9BrIXA==" workbookSpinCount="100000" lockStructure="1"/>
  <bookViews>
    <workbookView xWindow="28680" yWindow="-120" windowWidth="29040" windowHeight="15720" tabRatio="744" firstSheet="1" activeTab="1" xr2:uid="{5D01DF98-6DE2-4B3D-87D6-98EB6BEFBA52}"/>
  </bookViews>
  <sheets>
    <sheet name="INSTRUCTIONS" sheetId="8" state="hidden" r:id="rId1"/>
    <sheet name="SALARIES" sheetId="3" r:id="rId2"/>
    <sheet name="BUDGET" sheetId="1" r:id="rId3"/>
    <sheet name="CUMULATIVE" sheetId="10" r:id="rId4"/>
    <sheet name="IDC RATES" sheetId="11" r:id="rId5"/>
    <sheet name="PERSON MONS CALC" sheetId="12" state="hidden" r:id="rId6"/>
    <sheet name="RESOURCES" sheetId="5" state="hidden" r:id="rId7"/>
    <sheet name="PEOPLESOFT GLOSSARY" sheetId="6" state="hidden" r:id="rId8"/>
  </sheets>
  <definedNames>
    <definedName name="_xlnm._FilterDatabase" localSheetId="4" hidden="1">'IDC RATES'!$A$1:$B$10</definedName>
    <definedName name="IDCRATES">'IDC RATES'!$A:$B</definedName>
    <definedName name="Keypersonellnames">BUDGET!#REF!</definedName>
    <definedName name="_xlnm.Print_Area" localSheetId="1">SALARIES!$A$1:$T$66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1" i="1" l="1"/>
  <c r="H69" i="1"/>
  <c r="H70" i="1" l="1"/>
  <c r="H68" i="1"/>
  <c r="H67" i="1"/>
  <c r="C27" i="1" l="1"/>
  <c r="K11" i="3" l="1"/>
  <c r="L11" i="3"/>
  <c r="M11" i="3"/>
  <c r="K12" i="3"/>
  <c r="L12" i="3"/>
  <c r="M12" i="3"/>
  <c r="K13" i="3"/>
  <c r="L13" i="3"/>
  <c r="M13" i="3"/>
  <c r="K14" i="3"/>
  <c r="L14" i="3"/>
  <c r="M14" i="3"/>
  <c r="K15" i="3"/>
  <c r="L15" i="3"/>
  <c r="M15" i="3"/>
  <c r="K16" i="3"/>
  <c r="L16" i="3"/>
  <c r="M16" i="3"/>
  <c r="K17" i="3"/>
  <c r="L17" i="3"/>
  <c r="M17" i="3"/>
  <c r="K18" i="3"/>
  <c r="L18" i="3"/>
  <c r="M18" i="3"/>
  <c r="K19" i="3"/>
  <c r="L19" i="3"/>
  <c r="M19" i="3"/>
  <c r="G71" i="1" l="1"/>
  <c r="F71" i="1"/>
  <c r="E71" i="1"/>
  <c r="D71" i="1"/>
  <c r="C71" i="1"/>
  <c r="G63" i="1"/>
  <c r="F63" i="1"/>
  <c r="E63" i="1"/>
  <c r="D63" i="1"/>
  <c r="C63" i="1"/>
  <c r="H60" i="1"/>
  <c r="H59" i="1"/>
  <c r="H58" i="1"/>
  <c r="H57" i="1"/>
  <c r="H56" i="1"/>
  <c r="F53" i="1"/>
  <c r="G53" i="1"/>
  <c r="H52" i="1"/>
  <c r="H51" i="1"/>
  <c r="H50" i="1"/>
  <c r="H49" i="1"/>
  <c r="H45" i="1"/>
  <c r="H44" i="1"/>
  <c r="H43" i="1"/>
  <c r="H42" i="1"/>
  <c r="H41" i="1"/>
  <c r="H40" i="1"/>
  <c r="H39" i="1"/>
  <c r="H35" i="1"/>
  <c r="H34" i="1"/>
  <c r="H33" i="1"/>
  <c r="H32" i="1"/>
  <c r="H31" i="1"/>
  <c r="H30" i="1"/>
  <c r="D36" i="1"/>
  <c r="C36" i="1"/>
  <c r="F27" i="1"/>
  <c r="G27" i="1"/>
  <c r="H26" i="1"/>
  <c r="H25" i="1"/>
  <c r="H24" i="1"/>
  <c r="H23" i="1"/>
  <c r="H22" i="1"/>
  <c r="H21" i="1"/>
  <c r="C62" i="1"/>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G61" i="1"/>
  <c r="G62" i="1" s="1"/>
  <c r="F61" i="1"/>
  <c r="F62" i="1" s="1"/>
  <c r="E61" i="1"/>
  <c r="E62" i="1" s="1"/>
  <c r="D61" i="1"/>
  <c r="D62" i="1" s="1"/>
  <c r="H63" i="1" l="1"/>
  <c r="H71" i="1"/>
  <c r="H53" i="1"/>
  <c r="H36" i="1"/>
  <c r="H62" i="1"/>
  <c r="H61" i="1"/>
  <c r="H46" i="1"/>
  <c r="G46" i="1"/>
  <c r="F46" i="1"/>
  <c r="E46" i="1"/>
  <c r="D46" i="1"/>
  <c r="C46" i="1"/>
  <c r="E36" i="1"/>
  <c r="F36" i="1"/>
  <c r="G36" i="1"/>
  <c r="H20" i="1"/>
  <c r="H19" i="1"/>
  <c r="D27" i="1"/>
  <c r="E27" i="1"/>
  <c r="D53" i="1"/>
  <c r="E53" i="1"/>
  <c r="C53" i="1"/>
  <c r="G11" i="1"/>
  <c r="H27" i="1" l="1"/>
  <c r="P102" i="3"/>
  <c r="P103" i="3"/>
  <c r="P104" i="3"/>
  <c r="P105" i="3"/>
  <c r="P106" i="3"/>
  <c r="P107" i="3"/>
  <c r="P111" i="3"/>
  <c r="P112" i="3"/>
  <c r="P113" i="3"/>
  <c r="P114" i="3"/>
  <c r="P115" i="3"/>
  <c r="P116" i="3"/>
  <c r="P117" i="3"/>
  <c r="P118" i="3"/>
  <c r="P121" i="3"/>
  <c r="P11"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R102" i="3" s="1"/>
  <c r="M103" i="3"/>
  <c r="R103" i="3" s="1"/>
  <c r="M104" i="3"/>
  <c r="R104" i="3" s="1"/>
  <c r="M105" i="3"/>
  <c r="R105" i="3" s="1"/>
  <c r="M106" i="3"/>
  <c r="R106" i="3" s="1"/>
  <c r="M107" i="3"/>
  <c r="R107" i="3" s="1"/>
  <c r="M108" i="3"/>
  <c r="R108" i="3" s="1"/>
  <c r="M109" i="3"/>
  <c r="R109" i="3" s="1"/>
  <c r="M110" i="3"/>
  <c r="R110" i="3" s="1"/>
  <c r="M111" i="3"/>
  <c r="R111" i="3" s="1"/>
  <c r="M112" i="3"/>
  <c r="R112" i="3" s="1"/>
  <c r="M113" i="3"/>
  <c r="R113" i="3" s="1"/>
  <c r="M114" i="3"/>
  <c r="R114" i="3" s="1"/>
  <c r="M115" i="3"/>
  <c r="R115" i="3" s="1"/>
  <c r="M116" i="3"/>
  <c r="R116" i="3" s="1"/>
  <c r="M117" i="3"/>
  <c r="R117" i="3" s="1"/>
  <c r="M118" i="3"/>
  <c r="R118" i="3" s="1"/>
  <c r="M119" i="3"/>
  <c r="R119" i="3" s="1"/>
  <c r="M120" i="3"/>
  <c r="R120" i="3" s="1"/>
  <c r="M121" i="3"/>
  <c r="R121" i="3" s="1"/>
  <c r="R11"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Q103" i="3" s="1"/>
  <c r="L104" i="3"/>
  <c r="Q104" i="3" s="1"/>
  <c r="L105" i="3"/>
  <c r="Q105" i="3" s="1"/>
  <c r="L106" i="3"/>
  <c r="Q106" i="3" s="1"/>
  <c r="L107" i="3"/>
  <c r="Q107" i="3" s="1"/>
  <c r="L108" i="3"/>
  <c r="Q108" i="3" s="1"/>
  <c r="L109" i="3"/>
  <c r="Q109" i="3" s="1"/>
  <c r="L110" i="3"/>
  <c r="Q110" i="3" s="1"/>
  <c r="L111" i="3"/>
  <c r="L112" i="3"/>
  <c r="Q112" i="3" s="1"/>
  <c r="L113" i="3"/>
  <c r="Q113" i="3" s="1"/>
  <c r="L114" i="3"/>
  <c r="Q114" i="3" s="1"/>
  <c r="L115" i="3"/>
  <c r="Q115" i="3" s="1"/>
  <c r="L116" i="3"/>
  <c r="Q116" i="3" s="1"/>
  <c r="L117" i="3"/>
  <c r="Q117" i="3" s="1"/>
  <c r="L118" i="3"/>
  <c r="Q118" i="3" s="1"/>
  <c r="L119" i="3"/>
  <c r="Q119" i="3" s="1"/>
  <c r="L120" i="3"/>
  <c r="Q120" i="3" s="1"/>
  <c r="L121" i="3"/>
  <c r="Q121" i="3" s="1"/>
  <c r="Q11" i="3"/>
  <c r="P109" i="3"/>
  <c r="F11" i="1"/>
  <c r="R13" i="3" l="1"/>
  <c r="P13" i="3"/>
  <c r="Q13" i="3"/>
  <c r="S110" i="3"/>
  <c r="P110" i="3"/>
  <c r="T110" i="3" s="1"/>
  <c r="T116" i="3"/>
  <c r="S111" i="3"/>
  <c r="S102" i="3"/>
  <c r="T115" i="3"/>
  <c r="S113" i="3"/>
  <c r="S105" i="3"/>
  <c r="S114" i="3"/>
  <c r="Q102" i="3"/>
  <c r="T102" i="3" s="1"/>
  <c r="S108" i="3"/>
  <c r="S116" i="3"/>
  <c r="P108" i="3"/>
  <c r="T108" i="3" s="1"/>
  <c r="T107" i="3"/>
  <c r="S106" i="3"/>
  <c r="S120" i="3"/>
  <c r="P120" i="3"/>
  <c r="T120" i="3" s="1"/>
  <c r="S119" i="3"/>
  <c r="P119" i="3"/>
  <c r="T119" i="3" s="1"/>
  <c r="S118" i="3"/>
  <c r="T121" i="3"/>
  <c r="T109" i="3"/>
  <c r="T114" i="3"/>
  <c r="T117" i="3"/>
  <c r="T104" i="3"/>
  <c r="T112" i="3"/>
  <c r="T103" i="3"/>
  <c r="S121" i="3"/>
  <c r="T113" i="3"/>
  <c r="S107" i="3"/>
  <c r="S115" i="3"/>
  <c r="S112" i="3"/>
  <c r="S104" i="3"/>
  <c r="T105" i="3"/>
  <c r="T118" i="3"/>
  <c r="S117" i="3"/>
  <c r="S109" i="3"/>
  <c r="S103" i="3"/>
  <c r="T106" i="3"/>
  <c r="Q111" i="3"/>
  <c r="T111" i="3" s="1"/>
  <c r="Q67" i="3"/>
  <c r="R67" i="3"/>
  <c r="Q68" i="3"/>
  <c r="R68" i="3"/>
  <c r="P69" i="3"/>
  <c r="Q69" i="3"/>
  <c r="R69" i="3"/>
  <c r="Q70" i="3"/>
  <c r="R70" i="3"/>
  <c r="Q71" i="3"/>
  <c r="R71" i="3"/>
  <c r="Q72" i="3"/>
  <c r="R72" i="3"/>
  <c r="P73" i="3"/>
  <c r="Q73" i="3"/>
  <c r="R73" i="3"/>
  <c r="P74" i="3"/>
  <c r="Q74" i="3"/>
  <c r="R74" i="3"/>
  <c r="P75" i="3"/>
  <c r="Q75" i="3"/>
  <c r="R75" i="3"/>
  <c r="P76" i="3"/>
  <c r="Q76" i="3"/>
  <c r="R76" i="3"/>
  <c r="P77" i="3"/>
  <c r="Q77" i="3"/>
  <c r="R77" i="3"/>
  <c r="Q78" i="3"/>
  <c r="R78" i="3"/>
  <c r="P79" i="3"/>
  <c r="Q79" i="3"/>
  <c r="R79" i="3"/>
  <c r="P80" i="3"/>
  <c r="Q80" i="3"/>
  <c r="R80" i="3"/>
  <c r="P81" i="3"/>
  <c r="Q81" i="3"/>
  <c r="R81" i="3"/>
  <c r="P82" i="3"/>
  <c r="Q82" i="3"/>
  <c r="R82" i="3"/>
  <c r="P83" i="3"/>
  <c r="Q83" i="3"/>
  <c r="R83" i="3"/>
  <c r="P84" i="3"/>
  <c r="Q84" i="3"/>
  <c r="R84" i="3"/>
  <c r="P85" i="3"/>
  <c r="Q85" i="3"/>
  <c r="R85" i="3"/>
  <c r="P86" i="3"/>
  <c r="Q86" i="3"/>
  <c r="R86" i="3"/>
  <c r="P87" i="3"/>
  <c r="Q87" i="3"/>
  <c r="R87" i="3"/>
  <c r="P88" i="3"/>
  <c r="Q88" i="3"/>
  <c r="R88" i="3"/>
  <c r="Q89" i="3"/>
  <c r="R89" i="3"/>
  <c r="Q90" i="3"/>
  <c r="R90" i="3"/>
  <c r="P91" i="3"/>
  <c r="Q91" i="3"/>
  <c r="R91" i="3"/>
  <c r="Q92" i="3"/>
  <c r="R92" i="3"/>
  <c r="P93" i="3"/>
  <c r="Q93" i="3"/>
  <c r="R93" i="3"/>
  <c r="P94" i="3"/>
  <c r="Q94" i="3"/>
  <c r="R94" i="3"/>
  <c r="P95" i="3"/>
  <c r="Q95" i="3"/>
  <c r="R95" i="3"/>
  <c r="Q96" i="3"/>
  <c r="R96" i="3"/>
  <c r="P97" i="3"/>
  <c r="Q97" i="3"/>
  <c r="R97" i="3"/>
  <c r="P98" i="3"/>
  <c r="Q98" i="3"/>
  <c r="R98" i="3"/>
  <c r="P99" i="3"/>
  <c r="Q99" i="3"/>
  <c r="R99" i="3"/>
  <c r="Q100" i="3"/>
  <c r="R100" i="3"/>
  <c r="Q101" i="3"/>
  <c r="R101" i="3"/>
  <c r="B24" i="10"/>
  <c r="P11" i="12"/>
  <c r="Q11" i="12" s="1"/>
  <c r="M11" i="12"/>
  <c r="N11" i="12" s="1"/>
  <c r="K11" i="12"/>
  <c r="J11" i="12"/>
  <c r="G11" i="12"/>
  <c r="H11" i="12" s="1"/>
  <c r="D11" i="12"/>
  <c r="E11" i="12" s="1"/>
  <c r="B11" i="12"/>
  <c r="T13" i="3" l="1"/>
  <c r="E11" i="1"/>
  <c r="S13" i="3"/>
  <c r="S89" i="3"/>
  <c r="S71" i="3"/>
  <c r="S67" i="3"/>
  <c r="P89" i="3"/>
  <c r="T89" i="3" s="1"/>
  <c r="T88" i="3"/>
  <c r="T95" i="3"/>
  <c r="S90" i="3"/>
  <c r="S78" i="3"/>
  <c r="S70" i="3"/>
  <c r="S99" i="3"/>
  <c r="P67" i="3"/>
  <c r="T67" i="3" s="1"/>
  <c r="P101" i="3"/>
  <c r="T101" i="3" s="1"/>
  <c r="S101" i="3"/>
  <c r="S97" i="3"/>
  <c r="T73" i="3"/>
  <c r="P90" i="3"/>
  <c r="T90" i="3" s="1"/>
  <c r="S73" i="3"/>
  <c r="S100" i="3"/>
  <c r="S96" i="3"/>
  <c r="S92" i="3"/>
  <c r="T84" i="3"/>
  <c r="S72" i="3"/>
  <c r="S68" i="3"/>
  <c r="P96" i="3"/>
  <c r="T96" i="3" s="1"/>
  <c r="P72" i="3"/>
  <c r="T72" i="3" s="1"/>
  <c r="T79" i="3"/>
  <c r="S95" i="3"/>
  <c r="S88" i="3"/>
  <c r="P71" i="3"/>
  <c r="T71" i="3" s="1"/>
  <c r="P78" i="3"/>
  <c r="T78" i="3" s="1"/>
  <c r="S74" i="3"/>
  <c r="P68" i="3"/>
  <c r="T68" i="3" s="1"/>
  <c r="P100" i="3"/>
  <c r="T100" i="3" s="1"/>
  <c r="S84" i="3"/>
  <c r="S93" i="3"/>
  <c r="S81" i="3"/>
  <c r="S77" i="3"/>
  <c r="T74" i="3"/>
  <c r="T85" i="3"/>
  <c r="T75" i="3"/>
  <c r="T69" i="3"/>
  <c r="T80" i="3"/>
  <c r="T83" i="3"/>
  <c r="T94" i="3"/>
  <c r="T87" i="3"/>
  <c r="T82" i="3"/>
  <c r="T86" i="3"/>
  <c r="T91" i="3"/>
  <c r="T98" i="3"/>
  <c r="T76" i="3"/>
  <c r="T77" i="3"/>
  <c r="S69" i="3"/>
  <c r="T99" i="3"/>
  <c r="S87" i="3"/>
  <c r="S76" i="3"/>
  <c r="S80" i="3"/>
  <c r="S98" i="3"/>
  <c r="S91" i="3"/>
  <c r="S94" i="3"/>
  <c r="S83" i="3"/>
  <c r="S79" i="3"/>
  <c r="P70" i="3"/>
  <c r="T70" i="3" s="1"/>
  <c r="P92" i="3"/>
  <c r="T92" i="3" s="1"/>
  <c r="T81" i="3"/>
  <c r="S86" i="3"/>
  <c r="S82" i="3"/>
  <c r="S75" i="3"/>
  <c r="T97" i="3"/>
  <c r="T93" i="3"/>
  <c r="S85" i="3"/>
  <c r="B6" i="10"/>
  <c r="B7" i="10"/>
  <c r="B8" i="10"/>
  <c r="B9" i="10"/>
  <c r="B5" i="10"/>
  <c r="A6" i="10"/>
  <c r="A7" i="10"/>
  <c r="A8" i="10"/>
  <c r="A9" i="10"/>
  <c r="A5" i="10"/>
  <c r="A2" i="10"/>
  <c r="B8" i="1"/>
  <c r="B7" i="1"/>
  <c r="B6" i="1"/>
  <c r="B5" i="1"/>
  <c r="B4" i="1"/>
  <c r="P37" i="3" l="1"/>
  <c r="Q37" i="3"/>
  <c r="R37" i="3"/>
  <c r="Q38" i="3"/>
  <c r="R38" i="3"/>
  <c r="P39" i="3"/>
  <c r="Q39" i="3"/>
  <c r="R39" i="3"/>
  <c r="P40" i="3"/>
  <c r="Q40" i="3"/>
  <c r="R40" i="3"/>
  <c r="P41" i="3"/>
  <c r="Q41" i="3"/>
  <c r="R41" i="3"/>
  <c r="P42" i="3"/>
  <c r="Q42" i="3"/>
  <c r="R42" i="3"/>
  <c r="P43" i="3"/>
  <c r="Q43" i="3"/>
  <c r="R43" i="3"/>
  <c r="P44" i="3"/>
  <c r="Q44" i="3"/>
  <c r="R44" i="3"/>
  <c r="P45" i="3"/>
  <c r="Q45" i="3"/>
  <c r="R45" i="3"/>
  <c r="P46" i="3"/>
  <c r="Q46" i="3"/>
  <c r="R46" i="3"/>
  <c r="P47" i="3"/>
  <c r="Q47" i="3"/>
  <c r="R47" i="3"/>
  <c r="P48" i="3"/>
  <c r="Q48" i="3"/>
  <c r="R48" i="3"/>
  <c r="Q49" i="3"/>
  <c r="R49" i="3"/>
  <c r="P50" i="3"/>
  <c r="Q50" i="3"/>
  <c r="R50" i="3"/>
  <c r="P51" i="3"/>
  <c r="Q51" i="3"/>
  <c r="R51" i="3"/>
  <c r="Q52" i="3"/>
  <c r="R52" i="3"/>
  <c r="P53" i="3"/>
  <c r="Q53" i="3"/>
  <c r="R53" i="3"/>
  <c r="P54" i="3"/>
  <c r="Q54" i="3"/>
  <c r="P55" i="3"/>
  <c r="Q55" i="3"/>
  <c r="R55" i="3"/>
  <c r="P56" i="3"/>
  <c r="Q56" i="3"/>
  <c r="R56" i="3"/>
  <c r="P57" i="3"/>
  <c r="Q57" i="3"/>
  <c r="R57" i="3"/>
  <c r="P58" i="3"/>
  <c r="R58" i="3"/>
  <c r="P59" i="3"/>
  <c r="Q59" i="3"/>
  <c r="R59" i="3"/>
  <c r="Q60" i="3"/>
  <c r="R60" i="3"/>
  <c r="P61" i="3"/>
  <c r="Q61" i="3"/>
  <c r="R61" i="3"/>
  <c r="P62" i="3"/>
  <c r="Q62" i="3"/>
  <c r="R62" i="3"/>
  <c r="P63" i="3"/>
  <c r="Q63" i="3"/>
  <c r="R63" i="3"/>
  <c r="P64" i="3"/>
  <c r="Q64" i="3"/>
  <c r="R64" i="3"/>
  <c r="P65" i="3"/>
  <c r="Q65" i="3"/>
  <c r="R65" i="3"/>
  <c r="P66" i="3"/>
  <c r="Q66" i="3"/>
  <c r="R66" i="3"/>
  <c r="P27" i="3"/>
  <c r="Q27" i="3"/>
  <c r="R27" i="3"/>
  <c r="P28" i="3"/>
  <c r="Q28" i="3"/>
  <c r="R28" i="3"/>
  <c r="P29" i="3"/>
  <c r="Q29" i="3"/>
  <c r="R29" i="3"/>
  <c r="P30" i="3"/>
  <c r="Q30" i="3"/>
  <c r="R30" i="3"/>
  <c r="P31" i="3"/>
  <c r="Q31" i="3"/>
  <c r="R31" i="3"/>
  <c r="P32" i="3"/>
  <c r="Q32" i="3"/>
  <c r="R32" i="3"/>
  <c r="P33" i="3"/>
  <c r="Q33" i="3"/>
  <c r="R33" i="3"/>
  <c r="P34" i="3"/>
  <c r="Q34" i="3"/>
  <c r="R34" i="3"/>
  <c r="P35" i="3"/>
  <c r="Q35" i="3"/>
  <c r="R35" i="3"/>
  <c r="P36" i="3"/>
  <c r="Q36" i="3"/>
  <c r="R36" i="3"/>
  <c r="P25" i="3"/>
  <c r="Q25" i="3"/>
  <c r="R25" i="3"/>
  <c r="P26" i="3"/>
  <c r="Q26" i="3"/>
  <c r="R26" i="3"/>
  <c r="P23" i="3"/>
  <c r="Q23" i="3"/>
  <c r="R23" i="3"/>
  <c r="P24" i="3"/>
  <c r="Q24" i="3"/>
  <c r="R24" i="3"/>
  <c r="P21" i="3"/>
  <c r="Q21" i="3"/>
  <c r="R21" i="3"/>
  <c r="P22" i="3"/>
  <c r="Q22" i="3"/>
  <c r="R22" i="3"/>
  <c r="S11" i="3"/>
  <c r="S19" i="3" l="1"/>
  <c r="S20" i="3"/>
  <c r="S18" i="3"/>
  <c r="S17" i="3"/>
  <c r="S54" i="3"/>
  <c r="S60" i="3"/>
  <c r="S58" i="3"/>
  <c r="R54" i="3"/>
  <c r="T54" i="3" s="1"/>
  <c r="S52" i="3"/>
  <c r="T48" i="3"/>
  <c r="Q58" i="3"/>
  <c r="T58" i="3" s="1"/>
  <c r="T47" i="3"/>
  <c r="T51" i="3"/>
  <c r="S49" i="3"/>
  <c r="S62" i="3"/>
  <c r="S36" i="3"/>
  <c r="P49" i="3"/>
  <c r="T49" i="3" s="1"/>
  <c r="T65" i="3"/>
  <c r="T56" i="3"/>
  <c r="S63" i="3"/>
  <c r="T62" i="3"/>
  <c r="S51" i="3"/>
  <c r="S48" i="3"/>
  <c r="T45" i="3"/>
  <c r="S42" i="3"/>
  <c r="S40" i="3"/>
  <c r="P60" i="3"/>
  <c r="T60" i="3" s="1"/>
  <c r="S56" i="3"/>
  <c r="P52" i="3"/>
  <c r="T52" i="3" s="1"/>
  <c r="S47" i="3"/>
  <c r="T63" i="3"/>
  <c r="T40" i="3"/>
  <c r="T43" i="3"/>
  <c r="S38" i="3"/>
  <c r="S65" i="3"/>
  <c r="S32" i="3"/>
  <c r="P38" i="3"/>
  <c r="T38" i="3" s="1"/>
  <c r="S45" i="3"/>
  <c r="T42" i="3"/>
  <c r="S31" i="3"/>
  <c r="S43" i="3"/>
  <c r="T44" i="3"/>
  <c r="T50" i="3"/>
  <c r="T66" i="3"/>
  <c r="T53" i="3"/>
  <c r="T59" i="3"/>
  <c r="T37" i="3"/>
  <c r="T46" i="3"/>
  <c r="T61" i="3"/>
  <c r="T55" i="3"/>
  <c r="T39" i="3"/>
  <c r="T64" i="3"/>
  <c r="T57" i="3"/>
  <c r="T41" i="3"/>
  <c r="S53" i="3"/>
  <c r="S64" i="3"/>
  <c r="S44" i="3"/>
  <c r="S55" i="3"/>
  <c r="T30" i="3"/>
  <c r="S46" i="3"/>
  <c r="S66" i="3"/>
  <c r="S57" i="3"/>
  <c r="S37" i="3"/>
  <c r="S34" i="3"/>
  <c r="S59" i="3"/>
  <c r="S39" i="3"/>
  <c r="S50" i="3"/>
  <c r="S61" i="3"/>
  <c r="S41" i="3"/>
  <c r="T28" i="3"/>
  <c r="S27" i="3"/>
  <c r="T36" i="3"/>
  <c r="S35" i="3"/>
  <c r="S30" i="3"/>
  <c r="T27" i="3"/>
  <c r="T32" i="3"/>
  <c r="T34" i="3"/>
  <c r="S33" i="3"/>
  <c r="S29" i="3"/>
  <c r="S28" i="3"/>
  <c r="T35" i="3"/>
  <c r="T33" i="3"/>
  <c r="T31" i="3"/>
  <c r="T29" i="3"/>
  <c r="S25" i="3"/>
  <c r="T26" i="3"/>
  <c r="S26" i="3"/>
  <c r="T25" i="3"/>
  <c r="S23" i="3"/>
  <c r="S24" i="3"/>
  <c r="T23" i="3"/>
  <c r="T24" i="3"/>
  <c r="T21" i="3"/>
  <c r="T22" i="3"/>
  <c r="S22" i="3"/>
  <c r="E12" i="1" s="1"/>
  <c r="S21" i="3"/>
  <c r="Q14" i="3" l="1"/>
  <c r="R14" i="3"/>
  <c r="Q12" i="3"/>
  <c r="R12" i="3"/>
  <c r="S14" i="3" l="1"/>
  <c r="F12" i="1" s="1"/>
  <c r="P12" i="3"/>
  <c r="T12" i="3" s="1"/>
  <c r="S12" i="3"/>
  <c r="D11" i="1" s="1"/>
  <c r="P14" i="3"/>
  <c r="T14" i="3" s="1"/>
  <c r="Q15" i="3"/>
  <c r="R15" i="3"/>
  <c r="C11" i="1" l="1"/>
  <c r="S15" i="3"/>
  <c r="T6" i="3" s="1"/>
  <c r="P15" i="3"/>
  <c r="T15" i="3" s="1"/>
  <c r="D13" i="1" s="1"/>
  <c r="R16" i="3"/>
  <c r="Q16" i="3"/>
  <c r="R17" i="3"/>
  <c r="R18" i="3"/>
  <c r="R19" i="3"/>
  <c r="R20" i="3"/>
  <c r="Q17" i="3"/>
  <c r="Q18" i="3"/>
  <c r="Q19" i="3"/>
  <c r="Q20" i="3"/>
  <c r="P17" i="3"/>
  <c r="P20" i="3"/>
  <c r="G12" i="1" l="1"/>
  <c r="C12" i="1"/>
  <c r="H11" i="1"/>
  <c r="D12" i="1"/>
  <c r="D14" i="1" s="1"/>
  <c r="D73" i="1" s="1"/>
  <c r="S16" i="3"/>
  <c r="T7" i="3" s="1"/>
  <c r="T20" i="3"/>
  <c r="T17" i="3"/>
  <c r="F13" i="1" s="1"/>
  <c r="F14" i="1" s="1"/>
  <c r="F73" i="1" s="1"/>
  <c r="P16" i="3"/>
  <c r="T16" i="3" s="1"/>
  <c r="E13" i="1" s="1"/>
  <c r="E14" i="1" s="1"/>
  <c r="E73" i="1" s="1"/>
  <c r="P19" i="3"/>
  <c r="T19" i="3" s="1"/>
  <c r="T11" i="3"/>
  <c r="C13" i="1" s="1"/>
  <c r="P18" i="3"/>
  <c r="T18" i="3" s="1"/>
  <c r="E74" i="1" l="1"/>
  <c r="F74" i="1"/>
  <c r="D74" i="1"/>
  <c r="G13" i="1"/>
  <c r="G14" i="1" s="1"/>
  <c r="G73" i="1" s="1"/>
  <c r="C14" i="1"/>
  <c r="C73" i="1" s="1"/>
  <c r="H12" i="1"/>
  <c r="T8" i="3"/>
  <c r="T9" i="3" s="1"/>
  <c r="D75" i="1" l="1"/>
  <c r="D76" i="1" s="1"/>
  <c r="F75" i="1"/>
  <c r="F76" i="1" s="1"/>
  <c r="E75" i="1"/>
  <c r="E76" i="1" s="1"/>
  <c r="G74" i="1"/>
  <c r="C74" i="1"/>
  <c r="H13" i="1"/>
  <c r="H14" i="1" s="1"/>
  <c r="H73" i="1" s="1"/>
  <c r="C12" i="10"/>
  <c r="C11" i="10"/>
  <c r="G75" i="1" l="1"/>
  <c r="G76" i="1" s="1"/>
  <c r="C75" i="1"/>
  <c r="C76" i="1" s="1"/>
  <c r="H74" i="1"/>
  <c r="C13" i="10"/>
  <c r="D14" i="10" s="1"/>
  <c r="C20" i="10"/>
  <c r="H75" i="1" l="1"/>
  <c r="H76" i="1" s="1"/>
  <c r="C19" i="10"/>
  <c r="C18" i="10"/>
  <c r="C17" i="10"/>
  <c r="C21" i="10" l="1"/>
  <c r="C16" i="10"/>
  <c r="D22" i="10" l="1"/>
  <c r="C23" i="10" l="1"/>
  <c r="C24" i="10" l="1"/>
  <c r="D25"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tc={AB2F8438-B64E-4139-9EE2-728EDE49A234}</author>
  </authors>
  <commentList>
    <comment ref="G10" authorId="0" shapeId="0" xr:uid="{AB2F8438-B64E-4139-9EE2-728EDE49A234}">
      <text>
        <t>[Threaded comment]
Your version of Excel allows you to read this threaded comment; however, any edits to it will get removed if the file is opened in a newer version of Excel. Learn more: https://go.microsoft.com/fwlink/?linkid=870924
Comment:
    Enter 9 or 12</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OSP</author>
  </authors>
  <commentList>
    <comment ref="A19" authorId="0" shapeId="0" xr:uid="{6F49830C-4EBD-4281-9BDD-1CBDEB808F70}">
      <text>
        <r>
          <rPr>
            <b/>
            <sz val="9"/>
            <color indexed="81"/>
            <rFont val="Tahoma"/>
            <family val="2"/>
          </rPr>
          <t>OSP:</t>
        </r>
        <r>
          <rPr>
            <sz val="9"/>
            <color indexed="81"/>
            <rFont val="Tahoma"/>
            <family val="2"/>
          </rPr>
          <t xml:space="preserve">
Participant support costs means direct costs for items such as stipends or subsistence allowances, travel allowances, and registration fees paid to or on behalf of participants or trainees (but not employees) in connection with conferences, or training projects.</t>
        </r>
      </text>
    </comment>
    <comment ref="A64" authorId="0" shapeId="0" xr:uid="{F1ED1EDB-9731-46E1-BCDA-E881AFF204C1}">
      <text>
        <r>
          <rPr>
            <b/>
            <sz val="9"/>
            <color indexed="81"/>
            <rFont val="Tahoma"/>
            <family val="2"/>
          </rPr>
          <t>OSP:</t>
        </r>
        <r>
          <rPr>
            <sz val="9"/>
            <color indexed="81"/>
            <rFont val="Tahoma"/>
            <family val="2"/>
          </rPr>
          <t xml:space="preserve">
"Equipment" is defined as tangible personal property that has a useful life of more than one year and an acquisition cost that equals or exceeds the capitalization level established by the non-federal entity, or $5,000.</t>
        </r>
      </text>
    </comment>
    <comment ref="A73" authorId="0" shapeId="0" xr:uid="{47383EDC-035B-4E78-901A-B11EA8E55CCC}">
      <text>
        <r>
          <rPr>
            <b/>
            <sz val="9"/>
            <color indexed="81"/>
            <rFont val="Tahoma"/>
            <family val="2"/>
          </rPr>
          <t>OSP:</t>
        </r>
        <r>
          <rPr>
            <sz val="9"/>
            <color indexed="81"/>
            <rFont val="Tahoma"/>
            <family val="2"/>
          </rPr>
          <t xml:space="preserve">
Direct costs are those costs that can be identified specifically with a particular final cost objective, such as a Federal award, or other internally or externally funded activity, or that can be directly assigned to such activities relatively easily with a high degree of accuracy.</t>
        </r>
      </text>
    </comment>
    <comment ref="A74" authorId="0" shapeId="0" xr:uid="{8254B91E-8779-45D4-9ABB-62C943907A88}">
      <text>
        <r>
          <rPr>
            <b/>
            <sz val="9"/>
            <color indexed="81"/>
            <rFont val="Tahoma"/>
            <family val="2"/>
          </rPr>
          <t>OSP:</t>
        </r>
        <r>
          <rPr>
            <sz val="9"/>
            <color indexed="81"/>
            <rFont val="Tahoma"/>
            <family val="2"/>
          </rPr>
          <t xml:space="preserve">
Modified Total Direct Cost (MTDC)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t>
        </r>
      </text>
    </comment>
    <comment ref="A75" authorId="0" shapeId="0" xr:uid="{095C78CD-7B49-4F55-9255-6964DC73F6FF}">
      <text>
        <r>
          <rPr>
            <b/>
            <sz val="9"/>
            <color indexed="81"/>
            <rFont val="Tahoma"/>
            <family val="2"/>
          </rPr>
          <t>OSP:</t>
        </r>
        <r>
          <rPr>
            <sz val="9"/>
            <color indexed="81"/>
            <rFont val="Tahoma"/>
            <family val="2"/>
          </rPr>
          <t xml:space="preserve">
Facilities and Administrative (F&amp;A) costs are costs incurred for a common or joint purpose benefitting more than one cost objective, and not readily assignable to the cost objectives specifically benefited. These costs include building depreciation, equipment and capital improvement, utilities, custodial services, general administration, research administration, the libraries, accounting and purchasing. (200.414).
The University’s F&amp;A rates are determined by an agreement with the federal government in accordance with the federal Uniform Guidance. </t>
        </r>
      </text>
    </comment>
  </commentList>
</comments>
</file>

<file path=xl/sharedStrings.xml><?xml version="1.0" encoding="utf-8"?>
<sst xmlns="http://schemas.openxmlformats.org/spreadsheetml/2006/main" count="324" uniqueCount="216">
  <si>
    <t>PERSON MONTH CALCULATOR</t>
  </si>
  <si>
    <t>Use this tab to calculate the Percent of Time &amp; Effort to Person Months (PM).</t>
  </si>
  <si>
    <t>RESOURCES</t>
  </si>
  <si>
    <t xml:space="preserve">Different websites with budget costs details. </t>
  </si>
  <si>
    <t>PEOPLE SOFT GLOSSARY</t>
  </si>
  <si>
    <t>Description of PeopleSoft account codes.</t>
  </si>
  <si>
    <t>THE UNIVERSITY OF TEXAS RIO GRANDE VALLEY</t>
  </si>
  <si>
    <t>BUDGET WORKSHEET FOR GRANTS AND SPONSORED PROGRAMS</t>
  </si>
  <si>
    <t>PI:</t>
  </si>
  <si>
    <t>CoPI:</t>
  </si>
  <si>
    <t>Project Period</t>
  </si>
  <si>
    <t>Project Title:</t>
  </si>
  <si>
    <t>Sponsor:</t>
  </si>
  <si>
    <t>ROLE</t>
  </si>
  <si>
    <t>Total</t>
  </si>
  <si>
    <t>SUB TOTAL</t>
  </si>
  <si>
    <t>G4020</t>
  </si>
  <si>
    <t>FRINGE BENEFITS</t>
  </si>
  <si>
    <t>*NON- UTRGV EMPLOYEES SCHOLARSHIPS/STIPENDS &amp; PARTICIPANT SUPPORT (IDC EXEMPT)</t>
  </si>
  <si>
    <t xml:space="preserve"> </t>
  </si>
  <si>
    <t>YEAR 1</t>
  </si>
  <si>
    <t>YEAR 2</t>
  </si>
  <si>
    <t>YEAR 3</t>
  </si>
  <si>
    <t>YEAR 4</t>
  </si>
  <si>
    <t>YEAR 5</t>
  </si>
  <si>
    <t>CUMULATIVE</t>
  </si>
  <si>
    <t>PS ACCT CODE:</t>
  </si>
  <si>
    <t>DESCRIPTION</t>
  </si>
  <si>
    <t>G4130 (Participant Expenses)</t>
  </si>
  <si>
    <t>G4130</t>
  </si>
  <si>
    <t>G4140 (Scholarship/Fellowship)</t>
  </si>
  <si>
    <t>G4140</t>
  </si>
  <si>
    <t>G4090</t>
  </si>
  <si>
    <t>CONSULTANTS (NON-UTRGV EMPLOYEES)</t>
  </si>
  <si>
    <t>G4070</t>
  </si>
  <si>
    <t>TRAVEL EXPENSE</t>
  </si>
  <si>
    <t>G4110 (Domestic)</t>
  </si>
  <si>
    <t>G4110</t>
  </si>
  <si>
    <t>G4120 (Foreign)</t>
  </si>
  <si>
    <t>G4120</t>
  </si>
  <si>
    <t>Add Subrecipient Institution Name 2</t>
  </si>
  <si>
    <t>Add Subrecipient Institution Name 3</t>
  </si>
  <si>
    <t>G4050</t>
  </si>
  <si>
    <t>TOTAL PROJECT COSTS</t>
  </si>
  <si>
    <t>Total Fringe Benefits</t>
  </si>
  <si>
    <t>Name</t>
  </si>
  <si>
    <t>Effort (%)</t>
  </si>
  <si>
    <t xml:space="preserve">Appointment (months) </t>
  </si>
  <si>
    <t xml:space="preserve">Calendar (months) </t>
  </si>
  <si>
    <t xml:space="preserve">Academic (months) </t>
  </si>
  <si>
    <t xml:space="preserve">Summer (months) </t>
  </si>
  <si>
    <t>Calendar Salary</t>
  </si>
  <si>
    <t>Academic Salary</t>
  </si>
  <si>
    <t>Summer Salary</t>
  </si>
  <si>
    <t xml:space="preserve">Fringe Rate Academic &amp; Calendar </t>
  </si>
  <si>
    <t>Fringe Rate Summer</t>
  </si>
  <si>
    <t>Fringe Benefits Calendar</t>
  </si>
  <si>
    <t>Fringe Benefits Academic</t>
  </si>
  <si>
    <t>Fringe Benefits Summer</t>
  </si>
  <si>
    <t>Total Salary</t>
  </si>
  <si>
    <t>TOTAL SALARIES</t>
  </si>
  <si>
    <t>Percent of Time &amp; Effort to Person Months (PM)</t>
  </si>
  <si>
    <t>Interactive Conversion Table</t>
  </si>
  <si>
    <t>Instructions:</t>
  </si>
  <si>
    <t>To use the chart simply insert the percent effort that you want to convert into the -0- of the 3 mo. Summer Term % effort line and</t>
  </si>
  <si>
    <t>hit enter.  The person month for 3, 6, 8, 9, 10, and 12 will be displayed simultaneously.</t>
  </si>
  <si>
    <t>3 month</t>
  </si>
  <si>
    <t>6 month</t>
  </si>
  <si>
    <t>8 month</t>
  </si>
  <si>
    <t>9 month</t>
  </si>
  <si>
    <t>10 month</t>
  </si>
  <si>
    <t>12 month</t>
  </si>
  <si>
    <t>Summer Term</t>
  </si>
  <si>
    <t>Appointment</t>
  </si>
  <si>
    <t>Academic Year</t>
  </si>
  <si>
    <t>Calendar Year</t>
  </si>
  <si>
    <t xml:space="preserve">  % effort </t>
  </si>
  <si>
    <t xml:space="preserve">         PM</t>
  </si>
  <si>
    <t>% effort</t>
  </si>
  <si>
    <t>PM</t>
  </si>
  <si>
    <t xml:space="preserve"> % effort</t>
  </si>
  <si>
    <t xml:space="preserve">  % effort</t>
  </si>
  <si>
    <t xml:space="preserve">        PM</t>
  </si>
  <si>
    <t xml:space="preserve">There are three basic salary (wage) bases: Calendar Year, Academic Year and Summer Term. Here is a month/week/days   </t>
  </si>
  <si>
    <t>breakout for each:</t>
  </si>
  <si>
    <t>Academic Year (AY)</t>
  </si>
  <si>
    <t>9 months</t>
  </si>
  <si>
    <t>39 weeks</t>
  </si>
  <si>
    <t>273 days</t>
  </si>
  <si>
    <t>Summer Term (SM)</t>
  </si>
  <si>
    <t>3 months</t>
  </si>
  <si>
    <t>13 weeks</t>
  </si>
  <si>
    <t>90 days</t>
  </si>
  <si>
    <t xml:space="preserve">Calendar Year (CY) </t>
  </si>
  <si>
    <t>12 months</t>
  </si>
  <si>
    <t>52 weeks</t>
  </si>
  <si>
    <t>365 days</t>
  </si>
  <si>
    <t>To fill out the budget forms for the SF 424 R&amp;R grantees will need to convert percent-of-effort to person months.  Below are</t>
  </si>
  <si>
    <t>a two examples of how person months are applied:</t>
  </si>
  <si>
    <t>Example 1:</t>
  </si>
  <si>
    <t>A PI on an AY appointment at a salary of $63,000 will have a monthly salary of $7,000 (one-ninth of the AY).</t>
  </si>
  <si>
    <t xml:space="preserve">25% of AY effort would equate to 2.25 person months (9x.25=2.25).  The Budget figure for that effort would be </t>
  </si>
  <si>
    <t>$15,750 (7,000 multiplied by 2.25 AY months).</t>
  </si>
  <si>
    <t>Example 2:</t>
  </si>
  <si>
    <t xml:space="preserve">A PI on a CY appointment at a salary of $72,000 will have a monthly salary of $6,000 (one-twelfth of total CY </t>
  </si>
  <si>
    <t xml:space="preserve">salary).  25% of CY effort would equate to 3 CY months (12x.25=3).  The budget figure for that effort would </t>
  </si>
  <si>
    <t>be$18,000 (6,000 multiplied by 3 CY months).</t>
  </si>
  <si>
    <t xml:space="preserve">For a full explanation of the usage of Person Months (PM) please click on the link below to the National Institutes of Health FAQ. </t>
  </si>
  <si>
    <t>http://grants.nih.gov/grants/policy/person_months_faqs.htm</t>
  </si>
  <si>
    <t>COST DESCRIPTION</t>
  </si>
  <si>
    <t>RESOURCE</t>
  </si>
  <si>
    <t>UTRGV Animal Per-diem Rates</t>
  </si>
  <si>
    <t xml:space="preserve">https://www.utrgv.edu/research/for-researchers/animal-care-use/animal-resources/per-diem-rates.pdf </t>
  </si>
  <si>
    <t>UTRGV Institutional Pay Plan</t>
  </si>
  <si>
    <t>https://webapps.utrgv.edu/ba/jobcodes/?event=jobcodes.view.public</t>
  </si>
  <si>
    <t>UTRGV Compensation FAQ</t>
  </si>
  <si>
    <t xml:space="preserve">https://www.utrgv.edu/human-resources/current-employee/compensation/compensation-frequently-asked-questions/index.htm </t>
  </si>
  <si>
    <t>US Travel Per Diem Rates</t>
  </si>
  <si>
    <t xml:space="preserve">https://www.gsa.gov/travel/plan-book/per-diem-rates </t>
  </si>
  <si>
    <t>PS CODE</t>
  </si>
  <si>
    <t>G4010</t>
  </si>
  <si>
    <t>All UTRGV Salaries</t>
  </si>
  <si>
    <t>Fringe Benefits</t>
  </si>
  <si>
    <t>Consultants, Non-UTRGV employess</t>
  </si>
  <si>
    <t>All Operating Expenses</t>
  </si>
  <si>
    <t xml:space="preserve">G4110 </t>
  </si>
  <si>
    <t>Domestic</t>
  </si>
  <si>
    <t xml:space="preserve">G4120 </t>
  </si>
  <si>
    <t>Foreign</t>
  </si>
  <si>
    <t xml:space="preserve">G4130 </t>
  </si>
  <si>
    <t>Participant Expenses (IDC exempt)</t>
  </si>
  <si>
    <t xml:space="preserve">G4140 </t>
  </si>
  <si>
    <t>Scholarship/Fellowship (IDC exempt)</t>
  </si>
  <si>
    <t>G4160</t>
  </si>
  <si>
    <t xml:space="preserve">G4170 </t>
  </si>
  <si>
    <t>TOTAL FRINGE BENEFITS</t>
  </si>
  <si>
    <t>TOTAL DIRECT WAGES</t>
  </si>
  <si>
    <t xml:space="preserve">NET TOTAL </t>
  </si>
  <si>
    <t>SALARIES</t>
  </si>
  <si>
    <t>DIRECT WAGES</t>
  </si>
  <si>
    <t xml:space="preserve">UTRGV SALARY/WAGES/&amp; FRINGE BENEFITS </t>
  </si>
  <si>
    <t>SALARIES, DIRECT WAGES &amp; FRINGE BENEFITS SUMMARY FOR GRANTS AND SPONSORED PROGRAMS</t>
  </si>
  <si>
    <t xml:space="preserve">BUDGET </t>
  </si>
  <si>
    <t>Enter Base Salary</t>
  </si>
  <si>
    <t>Add Subrecipient Institution Name 1</t>
  </si>
  <si>
    <t>SUMMER</t>
  </si>
  <si>
    <t>FALL/SPR</t>
  </si>
  <si>
    <t>STUDENTS</t>
  </si>
  <si>
    <t>FACULTY</t>
  </si>
  <si>
    <t xml:space="preserve">CALENDAR </t>
  </si>
  <si>
    <t xml:space="preserve">TOTAL </t>
  </si>
  <si>
    <t xml:space="preserve">IDC EXEMPT </t>
  </si>
  <si>
    <t>OTHER DIRECT</t>
  </si>
  <si>
    <t>CONSULTANTS</t>
  </si>
  <si>
    <t>TRAVEL</t>
  </si>
  <si>
    <t>SUBWARDS</t>
  </si>
  <si>
    <t>EQUIPMENT NO IDC</t>
  </si>
  <si>
    <t>TOTAL</t>
  </si>
  <si>
    <t>IDC ON CAMPUS INSTRUCTION 49%</t>
  </si>
  <si>
    <t>IDC ON CAMPUS ORG RESEARCH 48%</t>
  </si>
  <si>
    <t>IDC ON CAMPUS OTHER SP ACTIVITY 43%</t>
  </si>
  <si>
    <t>IDC OFF CAMPUS 26%</t>
  </si>
  <si>
    <t>IDC CPRIT 5.263%</t>
  </si>
  <si>
    <t>IDC AGENCY LIMITATION 8%</t>
  </si>
  <si>
    <t>BUDGET DEVELOPMENT WORKSHEET</t>
  </si>
  <si>
    <t xml:space="preserve"> SPONSORED PROGRAMS</t>
  </si>
  <si>
    <t>Varies</t>
  </si>
  <si>
    <t>[Type Title Here]</t>
  </si>
  <si>
    <t>Salaries</t>
  </si>
  <si>
    <t>Select Type from Dropdown Menu Salaries or Direct Wages</t>
  </si>
  <si>
    <t>CUMULATIVE BUDGET</t>
  </si>
  <si>
    <t>Direct Wages</t>
  </si>
  <si>
    <t>OFFICE OF SPONSORED PROGRAMS</t>
  </si>
  <si>
    <t>Add Subrecipient Institution Name 4</t>
  </si>
  <si>
    <t>Add Subrecipient Institution Name 5</t>
  </si>
  <si>
    <t>sum of first $25K on each subaward (G4160)</t>
  </si>
  <si>
    <t>sum of &gt;$25K on each subaward (G4170)</t>
  </si>
  <si>
    <t>[Type Sponsor] - If pass-through entity, list the PTE first then prime sponsor</t>
  </si>
  <si>
    <t>[Insert Start and End Date]</t>
  </si>
  <si>
    <t>[Insert CoPI Name(s)]</t>
  </si>
  <si>
    <t>Insert Faculty/Staff Name</t>
  </si>
  <si>
    <t>TBD</t>
  </si>
  <si>
    <t>[Insert PI Name]</t>
  </si>
  <si>
    <t>Principal Investigator</t>
  </si>
  <si>
    <t>Co-Principal Investigator</t>
  </si>
  <si>
    <t>Graduate Research Assistant (PhD)</t>
  </si>
  <si>
    <t>Graduate Research Assistant (Master)</t>
  </si>
  <si>
    <t>Undergraduate Research Assistant</t>
  </si>
  <si>
    <t>Other Senior Personnel</t>
  </si>
  <si>
    <t>Select Project Role (Dropdown Menu)</t>
  </si>
  <si>
    <t xml:space="preserve">Select Budget YEAR (1-7) from Dropdown Menu </t>
  </si>
  <si>
    <t>*SUB-AWARD(S) MTDC only the first $25K of each sub-award is charged IDC (autocalculated once you enter the totals for each subaward)</t>
  </si>
  <si>
    <t>IDC AGENCY LIMITATION 15% (TDC)</t>
  </si>
  <si>
    <t>IDC AGENCY LIMITATION 15% OF TFFA (TDC)</t>
  </si>
  <si>
    <t>IDC AGENCY LIMITATION 10% (TDC)</t>
  </si>
  <si>
    <t>Select Indirect Cost Base:</t>
  </si>
  <si>
    <t>TOTAL DIRECT COSTS (TDC)</t>
  </si>
  <si>
    <t>MODIFIED TOTAL DIRECT COSTS (MTDC)</t>
  </si>
  <si>
    <t>INDIRECT COSTS (IDC)</t>
  </si>
  <si>
    <t>Subrecipient Institution 1  ( $25K IDC exempt)</t>
  </si>
  <si>
    <t>Subrecipient Institution 1  (&gt; $25K)</t>
  </si>
  <si>
    <t>Equipment (&gt; $10,000 IDC exempt)</t>
  </si>
  <si>
    <t>PERMANENT EQUIPMENT (IDC EXEMPT)</t>
  </si>
  <si>
    <t xml:space="preserve">OPERATING EXPENSES </t>
  </si>
  <si>
    <t>UTRGV employees must not be included in this section; they should be listed under the salaries tab instead.</t>
  </si>
  <si>
    <t>NO IDC ALLOWED (Per Sponsor)</t>
  </si>
  <si>
    <t>Modified Total Direct Costs (MTDC)</t>
  </si>
  <si>
    <t>Select Indirect Cost Rate:</t>
  </si>
  <si>
    <t>*MTDC excludes, equipment over $10K, capital expenditures, charges for patient care, rental costs, tuition remission, scholarships, &amp; fellowships, participant support costs, portion of each subaward in excess of $25K.</t>
  </si>
  <si>
    <t>List each piece of equipment individually (as a single-unit item). Each item must cost more than $5,000 and have a lifespan exceeding one year.</t>
  </si>
  <si>
    <t>Graduate Student Compensation (Master level)</t>
  </si>
  <si>
    <t>https://www.utrgv.edu/graduate/funding/assistantships/index.htm</t>
  </si>
  <si>
    <r>
      <t>The</t>
    </r>
    <r>
      <rPr>
        <b/>
        <sz val="11"/>
        <color rgb="FFC00000"/>
        <rFont val="Calibri"/>
        <family val="2"/>
        <scheme val="minor"/>
      </rPr>
      <t xml:space="preserve"> institutional minimum </t>
    </r>
    <r>
      <rPr>
        <sz val="11"/>
        <color theme="1"/>
        <rFont val="Calibri"/>
        <family val="2"/>
        <scheme val="minor"/>
      </rPr>
      <t xml:space="preserve">has been set at 15K per year ($1,250 per month). 
</t>
    </r>
    <r>
      <rPr>
        <b/>
        <sz val="11"/>
        <color rgb="FFC00000"/>
        <rFont val="Calibri"/>
        <family val="2"/>
        <scheme val="minor"/>
      </rPr>
      <t>Departments</t>
    </r>
    <r>
      <rPr>
        <b/>
        <sz val="11"/>
        <color theme="1"/>
        <rFont val="Calibri"/>
        <family val="2"/>
        <scheme val="minor"/>
      </rPr>
      <t xml:space="preserve"> </t>
    </r>
    <r>
      <rPr>
        <sz val="11"/>
        <color theme="1"/>
        <rFont val="Calibri"/>
        <family val="2"/>
        <scheme val="minor"/>
      </rPr>
      <t>can plan to pay more, but they will have to offer that to</t>
    </r>
    <r>
      <rPr>
        <b/>
        <sz val="11"/>
        <color theme="1"/>
        <rFont val="Calibri"/>
        <family val="2"/>
        <scheme val="minor"/>
      </rPr>
      <t xml:space="preserve"> </t>
    </r>
    <r>
      <rPr>
        <b/>
        <sz val="11"/>
        <color rgb="FFC00000"/>
        <rFont val="Calibri"/>
        <family val="2"/>
        <scheme val="minor"/>
      </rPr>
      <t>all students for the department under the same title</t>
    </r>
    <r>
      <rPr>
        <sz val="11"/>
        <color theme="1"/>
        <rFont val="Calibri"/>
        <family val="2"/>
        <scheme val="minor"/>
      </rPr>
      <t>, this cannot differ by funding source.</t>
    </r>
    <r>
      <rPr>
        <b/>
        <sz val="11"/>
        <color theme="1"/>
        <rFont val="Calibri"/>
        <family val="2"/>
        <scheme val="minor"/>
      </rPr>
      <t xml:space="preserve"> 
</t>
    </r>
    <r>
      <rPr>
        <b/>
        <sz val="11"/>
        <color rgb="FFC00000"/>
        <rFont val="Calibri"/>
        <family val="2"/>
        <scheme val="minor"/>
      </rPr>
      <t>Exceptions</t>
    </r>
    <r>
      <rPr>
        <b/>
        <sz val="11"/>
        <color theme="1"/>
        <rFont val="Calibri"/>
        <family val="2"/>
        <scheme val="minor"/>
      </rPr>
      <t xml:space="preserve"> </t>
    </r>
    <r>
      <rPr>
        <sz val="11"/>
        <color theme="1"/>
        <rFont val="Calibri"/>
        <family val="2"/>
        <scheme val="minor"/>
      </rPr>
      <t xml:space="preserve">can be granted for unique situations (based on skill set or work to be performed). </t>
    </r>
  </si>
  <si>
    <r>
      <t xml:space="preserve">Formulas have been incorporated throughout this worksheet, </t>
    </r>
    <r>
      <rPr>
        <b/>
        <sz val="11"/>
        <color theme="0"/>
        <rFont val="Calibri"/>
        <family val="2"/>
        <scheme val="minor"/>
      </rPr>
      <t>DO NOT</t>
    </r>
    <r>
      <rPr>
        <sz val="11"/>
        <color theme="0"/>
        <rFont val="Calibri"/>
        <family val="2"/>
        <scheme val="minor"/>
      </rPr>
      <t xml:space="preserve"> add rows to the SALARIES TAB.  Reach out to your assigned Research Services Coordinator to make any changes to the SALARIES TAB.</t>
    </r>
  </si>
  <si>
    <r>
      <t>1. Begin by entering the PI and CoPI, Project Period, and Project Title and Sponsor in Rows 5-9, the information will auto populate to the BUDGET tab.                                                                                                                               2. Go to Row 11, enter the name of the the person to receive compensation.   Type in the Role.</t>
    </r>
    <r>
      <rPr>
        <b/>
        <sz val="11"/>
        <color theme="1"/>
        <rFont val="Calibri"/>
        <family val="2"/>
        <scheme val="minor"/>
      </rPr>
      <t xml:space="preserve">  </t>
    </r>
    <r>
      <rPr>
        <sz val="11"/>
        <color theme="1"/>
        <rFont val="Calibri"/>
        <family val="2"/>
        <scheme val="minor"/>
      </rPr>
      <t xml:space="preserve">From the dropdown menu select Salaries or Direct Wages.                                                            </t>
    </r>
    <r>
      <rPr>
        <b/>
        <sz val="11"/>
        <color theme="1"/>
        <rFont val="Calibri"/>
        <family val="2"/>
        <scheme val="minor"/>
      </rPr>
      <t>Select the appropriate Year to allocate funding for that year. The Year info auto populates to the Budget Tab</t>
    </r>
    <r>
      <rPr>
        <sz val="11"/>
        <color theme="1"/>
        <rFont val="Calibri"/>
        <family val="2"/>
        <scheme val="minor"/>
      </rPr>
      <t xml:space="preserve">.  Enter the Base Salary and Effort and complete the following corresponding columns.                                                                                                                 3. Repeat number 2 in the following Rows for all personnel.                       4. The information entered will auto populate to the </t>
    </r>
    <r>
      <rPr>
        <b/>
        <sz val="11"/>
        <color theme="1"/>
        <rFont val="Calibri"/>
        <family val="2"/>
        <scheme val="minor"/>
      </rPr>
      <t>BUDGET</t>
    </r>
    <r>
      <rPr>
        <sz val="11"/>
        <color theme="1"/>
        <rFont val="Calibri"/>
        <family val="2"/>
        <scheme val="minor"/>
      </rPr>
      <t xml:space="preserve"> tab.</t>
    </r>
  </si>
  <si>
    <r>
      <t xml:space="preserve">1. Go to the </t>
    </r>
    <r>
      <rPr>
        <b/>
        <sz val="11"/>
        <color theme="1"/>
        <rFont val="Calibri"/>
        <family val="2"/>
        <scheme val="minor"/>
      </rPr>
      <t>BUDGET</t>
    </r>
    <r>
      <rPr>
        <sz val="11"/>
        <color theme="1"/>
        <rFont val="Calibri"/>
        <family val="2"/>
        <scheme val="minor"/>
      </rPr>
      <t xml:space="preserve"> tab and assign all </t>
    </r>
    <r>
      <rPr>
        <b/>
        <sz val="11"/>
        <color theme="1"/>
        <rFont val="Calibri"/>
        <family val="2"/>
        <scheme val="minor"/>
      </rPr>
      <t>Direct Costs</t>
    </r>
    <r>
      <rPr>
        <sz val="11"/>
        <color theme="1"/>
        <rFont val="Calibri"/>
        <family val="2"/>
        <scheme val="minor"/>
      </rPr>
      <t xml:space="preserve"> according to the cost categories listed on the budget template. 2. Select the appropriate IDC rate from the drop-down menu and it will automatically calculate. If the IDC rate is not listed, got to IDC Rates Tab and add the rate.  Go back to the Budget page and select the new rate.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</si>
</sst>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s>
  <fonts count="34" x14ac:knownFonts="1">
    <font>
      <sz val="11"/>
      <color theme="1"/>
      <name val="Calibri"/>
      <family val="2"/>
      <scheme val="minor"/>
    </font>
    <font>
      <b/>
      <sz val="11"/>
      <color theme="1"/>
      <name val="Calibri"/>
      <family val="2"/>
      <scheme val="minor"/>
    </font>
    <font>
      <u/>
      <sz val="11"/>
      <color theme="10"/>
      <name val="Calibri"/>
      <family val="2"/>
      <scheme val="minor"/>
    </font>
    <font>
      <sz val="9"/>
      <name val="Arial"/>
      <family val="2"/>
    </font>
    <font>
      <sz val="9"/>
      <color indexed="20"/>
      <name val="Arial"/>
      <family val="2"/>
    </font>
    <font>
      <b/>
      <sz val="9"/>
      <color indexed="10"/>
      <name val="Arial"/>
      <family val="2"/>
    </font>
    <font>
      <sz val="11"/>
      <color theme="0"/>
      <name val="Calibri"/>
      <family val="2"/>
      <scheme val="minor"/>
    </font>
    <font>
      <sz val="11"/>
      <color theme="1"/>
      <name val="Calibri"/>
      <family val="2"/>
      <scheme val="minor"/>
    </font>
    <font>
      <sz val="10"/>
      <name val="Calibri"/>
      <family val="2"/>
      <scheme val="minor"/>
    </font>
    <font>
      <b/>
      <sz val="11"/>
      <color theme="0"/>
      <name val="Calibri"/>
      <family val="2"/>
      <scheme val="minor"/>
    </font>
    <font>
      <sz val="8"/>
      <name val="Calibri"/>
      <family val="2"/>
      <scheme val="minor"/>
    </font>
    <font>
      <sz val="12"/>
      <name val="Calibri"/>
      <family val="2"/>
      <scheme val="minor"/>
    </font>
    <font>
      <b/>
      <sz val="12"/>
      <name val="Calibri"/>
      <family val="2"/>
      <scheme val="minor"/>
    </font>
    <font>
      <b/>
      <sz val="12"/>
      <color theme="1"/>
      <name val="Calibri"/>
      <family val="2"/>
      <scheme val="minor"/>
    </font>
    <font>
      <sz val="11"/>
      <name val="Calibri"/>
      <family val="2"/>
      <scheme val="minor"/>
    </font>
    <font>
      <b/>
      <sz val="10"/>
      <color theme="1"/>
      <name val="Calibri"/>
      <family val="2"/>
      <scheme val="minor"/>
    </font>
    <font>
      <b/>
      <sz val="10"/>
      <name val="Arial"/>
      <family val="2"/>
    </font>
    <font>
      <sz val="12"/>
      <color theme="1"/>
      <name val="Calibri"/>
      <family val="2"/>
      <scheme val="minor"/>
    </font>
    <font>
      <b/>
      <sz val="14"/>
      <color rgb="FFFF0000"/>
      <name val="Calibri"/>
      <family val="2"/>
      <scheme val="minor"/>
    </font>
    <font>
      <u/>
      <sz val="9"/>
      <color indexed="20"/>
      <name val="Arial"/>
      <family val="2"/>
    </font>
    <font>
      <b/>
      <sz val="9"/>
      <name val="Arial"/>
      <family val="2"/>
    </font>
    <font>
      <sz val="9"/>
      <name val="Times New Roman"/>
      <family val="1"/>
    </font>
    <font>
      <b/>
      <sz val="12"/>
      <color indexed="10"/>
      <name val="Arial"/>
      <family val="2"/>
    </font>
    <font>
      <u/>
      <sz val="12"/>
      <color indexed="12"/>
      <name val="Arial"/>
      <family val="2"/>
    </font>
    <font>
      <b/>
      <sz val="10"/>
      <color theme="0"/>
      <name val="Arial"/>
      <family val="2"/>
    </font>
    <font>
      <b/>
      <sz val="12"/>
      <color theme="0"/>
      <name val="Calibri"/>
      <family val="2"/>
      <scheme val="minor"/>
    </font>
    <font>
      <i/>
      <sz val="11"/>
      <color theme="1"/>
      <name val="Calibri"/>
      <family val="2"/>
      <scheme val="minor"/>
    </font>
    <font>
      <sz val="9"/>
      <color indexed="81"/>
      <name val="Tahoma"/>
      <family val="2"/>
    </font>
    <font>
      <b/>
      <sz val="9"/>
      <color indexed="81"/>
      <name val="Tahoma"/>
      <family val="2"/>
    </font>
    <font>
      <sz val="10"/>
      <color rgb="FF3F3F76"/>
      <name val="Helvetica"/>
      <family val="2"/>
    </font>
    <font>
      <b/>
      <sz val="11"/>
      <name val="Calibri"/>
      <family val="2"/>
      <scheme val="minor"/>
    </font>
    <font>
      <b/>
      <i/>
      <u/>
      <sz val="11"/>
      <color rgb="FF002060"/>
      <name val="Calibri"/>
      <family val="2"/>
      <scheme val="minor"/>
    </font>
    <font>
      <b/>
      <i/>
      <sz val="11"/>
      <color rgb="FF002060"/>
      <name val="Calibri"/>
      <family val="2"/>
      <scheme val="minor"/>
    </font>
    <font>
      <b/>
      <sz val="11"/>
      <color rgb="FFC00000"/>
      <name val="Calibri"/>
      <family val="2"/>
      <scheme val="minor"/>
    </font>
  </fonts>
  <fills count="35">
    <fill>
      <patternFill patternType="none"/>
    </fill>
    <fill>
      <patternFill patternType="gray125"/>
    </fill>
    <fill>
      <patternFill patternType="solid">
        <fgColor indexed="50"/>
        <bgColor indexed="64"/>
      </patternFill>
    </fill>
    <fill>
      <patternFill patternType="solid">
        <fgColor indexed="9"/>
        <bgColor indexed="64"/>
      </patternFill>
    </fill>
    <fill>
      <patternFill patternType="solid">
        <fgColor theme="5"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5"/>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indexed="42"/>
        <bgColor indexed="31"/>
      </patternFill>
    </fill>
    <fill>
      <patternFill patternType="solid">
        <fgColor indexed="47"/>
        <bgColor indexed="31"/>
      </patternFill>
    </fill>
    <fill>
      <patternFill patternType="solid">
        <fgColor rgb="FFCCFFCC"/>
        <bgColor indexed="31"/>
      </patternFill>
    </fill>
    <fill>
      <patternFill patternType="solid">
        <fgColor theme="0"/>
        <bgColor indexed="64"/>
      </patternFill>
    </fill>
    <fill>
      <patternFill patternType="solid">
        <fgColor theme="6" tint="0.39997558519241921"/>
        <bgColor indexed="31"/>
      </patternFill>
    </fill>
    <fill>
      <patternFill patternType="solid">
        <fgColor theme="5" tint="0.39997558519241921"/>
        <bgColor indexed="31"/>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249977111117893"/>
        <bgColor indexed="31"/>
      </patternFill>
    </fill>
    <fill>
      <patternFill patternType="solid">
        <fgColor theme="9" tint="0.79998168889431442"/>
        <bgColor indexed="31"/>
      </patternFill>
    </fill>
    <fill>
      <patternFill patternType="solid">
        <fgColor theme="7" tint="0.59999389629810485"/>
        <bgColor indexed="31"/>
      </patternFill>
    </fill>
    <fill>
      <patternFill patternType="solid">
        <fgColor theme="4" tint="0.59999389629810485"/>
        <bgColor indexed="31"/>
      </patternFill>
    </fill>
    <fill>
      <patternFill patternType="solid">
        <fgColor theme="9" tint="-0.249977111117893"/>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2" tint="-0.499984740745262"/>
        <bgColor indexed="64"/>
      </patternFill>
    </fill>
    <fill>
      <patternFill patternType="solid">
        <fgColor theme="5" tint="0.59999389629810485"/>
        <bgColor indexed="64"/>
      </patternFill>
    </fill>
    <fill>
      <patternFill patternType="solid">
        <fgColor rgb="FFFFFF00"/>
        <bgColor indexed="64"/>
      </patternFill>
    </fill>
    <fill>
      <patternFill patternType="solid">
        <fgColor rgb="FFCCFFFF"/>
        <bgColor indexed="64"/>
      </patternFill>
    </fill>
    <fill>
      <patternFill patternType="solid">
        <fgColor rgb="FFFFCCCC"/>
        <bgColor indexed="64"/>
      </patternFill>
    </fill>
    <fill>
      <patternFill patternType="solid">
        <fgColor rgb="FFCCFF99"/>
        <bgColor indexed="64"/>
      </patternFill>
    </fill>
    <fill>
      <patternFill patternType="solid">
        <fgColor rgb="FFECBEF8"/>
        <bgColor indexed="64"/>
      </patternFill>
    </fill>
    <fill>
      <patternFill patternType="solid">
        <fgColor rgb="FFFFCC99"/>
      </patternFill>
    </fill>
    <fill>
      <patternFill patternType="solid">
        <fgColor theme="1"/>
        <bgColor indexed="64"/>
      </patternFill>
    </fill>
    <fill>
      <patternFill patternType="solid">
        <fgColor rgb="FFFFFFCC"/>
        <bgColor indexed="64"/>
      </patternFill>
    </fill>
  </fills>
  <borders count="56">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style="thin">
        <color auto="1"/>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theme="1"/>
      </bottom>
      <diagonal/>
    </border>
    <border>
      <left/>
      <right style="medium">
        <color indexed="64"/>
      </right>
      <top/>
      <bottom style="thin">
        <color indexed="64"/>
      </bottom>
      <diagonal/>
    </border>
    <border>
      <left style="medium">
        <color indexed="64"/>
      </left>
      <right style="thin">
        <color indexed="64"/>
      </right>
      <top/>
      <bottom style="thin">
        <color theme="1"/>
      </bottom>
      <diagonal/>
    </border>
    <border>
      <left style="thin">
        <color indexed="64"/>
      </left>
      <right/>
      <top style="medium">
        <color indexed="64"/>
      </top>
      <bottom style="thin">
        <color theme="1"/>
      </bottom>
      <diagonal/>
    </border>
    <border>
      <left/>
      <right style="medium">
        <color indexed="64"/>
      </right>
      <top style="medium">
        <color indexed="64"/>
      </top>
      <bottom style="thin">
        <color theme="1"/>
      </bottom>
      <diagonal/>
    </border>
    <border>
      <left style="medium">
        <color indexed="64"/>
      </left>
      <right style="thin">
        <color indexed="64"/>
      </right>
      <top style="medium">
        <color indexed="64"/>
      </top>
      <bottom style="thin">
        <color theme="1"/>
      </bottom>
      <diagonal/>
    </border>
    <border>
      <left style="thin">
        <color rgb="FF7F7F7F"/>
      </left>
      <right style="thin">
        <color rgb="FF7F7F7F"/>
      </right>
      <top style="thin">
        <color rgb="FF7F7F7F"/>
      </top>
      <bottom style="thin">
        <color rgb="FF7F7F7F"/>
      </bottom>
      <diagonal/>
    </border>
    <border>
      <left style="thin">
        <color theme="1"/>
      </left>
      <right style="thin">
        <color theme="1"/>
      </right>
      <top style="thin">
        <color theme="1"/>
      </top>
      <bottom style="thin">
        <color theme="1"/>
      </bottom>
      <diagonal/>
    </border>
    <border>
      <left/>
      <right/>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top style="thin">
        <color theme="1"/>
      </top>
      <bottom style="thin">
        <color theme="1"/>
      </bottom>
      <diagonal/>
    </border>
    <border>
      <left style="thin">
        <color indexed="64"/>
      </left>
      <right/>
      <top style="thin">
        <color indexed="64"/>
      </top>
      <bottom/>
      <diagonal/>
    </border>
    <border>
      <left style="thin">
        <color indexed="64"/>
      </left>
      <right/>
      <top/>
      <bottom/>
      <diagonal/>
    </border>
  </borders>
  <cellStyleXfs count="6">
    <xf numFmtId="0" fontId="0" fillId="0" borderId="0"/>
    <xf numFmtId="0" fontId="2" fillId="0" borderId="0" applyNumberForma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29" fillId="32" borderId="47" applyNumberFormat="0" applyAlignment="0" applyProtection="0"/>
  </cellStyleXfs>
  <cellXfs count="262">
    <xf numFmtId="0" fontId="0" fillId="0" borderId="0" xfId="0"/>
    <xf numFmtId="0" fontId="3" fillId="0" borderId="0" xfId="0" applyFont="1"/>
    <xf numFmtId="0" fontId="4" fillId="0" borderId="0" xfId="0" applyFont="1" applyAlignment="1">
      <alignment horizontal="center"/>
    </xf>
    <xf numFmtId="0" fontId="3" fillId="0" borderId="0" xfId="0" applyFont="1" applyAlignment="1">
      <alignment horizontal="center"/>
    </xf>
    <xf numFmtId="2" fontId="3" fillId="0" borderId="0" xfId="0" applyNumberFormat="1" applyFont="1"/>
    <xf numFmtId="0" fontId="5" fillId="0" borderId="0" xfId="0" applyFont="1"/>
    <xf numFmtId="2" fontId="5" fillId="0" borderId="0" xfId="0" applyNumberFormat="1" applyFont="1"/>
    <xf numFmtId="0" fontId="0" fillId="0" borderId="10" xfId="0" applyBorder="1"/>
    <xf numFmtId="0" fontId="0" fillId="0" borderId="13" xfId="0" applyBorder="1"/>
    <xf numFmtId="0" fontId="0" fillId="4" borderId="15" xfId="0" applyFill="1" applyBorder="1" applyAlignment="1">
      <alignment horizontal="left"/>
    </xf>
    <xf numFmtId="0" fontId="0" fillId="4" borderId="1" xfId="0" applyFill="1" applyBorder="1" applyAlignment="1">
      <alignment horizontal="left"/>
    </xf>
    <xf numFmtId="0" fontId="0" fillId="4" borderId="19" xfId="0" applyFill="1" applyBorder="1" applyAlignment="1">
      <alignment horizontal="left"/>
    </xf>
    <xf numFmtId="0" fontId="0" fillId="4" borderId="11" xfId="0" applyFill="1" applyBorder="1" applyAlignment="1">
      <alignment horizontal="left"/>
    </xf>
    <xf numFmtId="0" fontId="0" fillId="0" borderId="20" xfId="0" applyBorder="1"/>
    <xf numFmtId="0" fontId="0" fillId="7" borderId="7" xfId="0" applyFill="1" applyBorder="1"/>
    <xf numFmtId="9" fontId="0" fillId="0" borderId="0" xfId="4" applyFont="1"/>
    <xf numFmtId="0" fontId="11" fillId="0" borderId="10" xfId="0" applyFont="1" applyBorder="1" applyProtection="1">
      <protection locked="0"/>
    </xf>
    <xf numFmtId="38" fontId="11" fillId="0" borderId="10" xfId="0" applyNumberFormat="1" applyFont="1" applyBorder="1" applyAlignment="1" applyProtection="1">
      <alignment horizontal="center"/>
      <protection locked="0"/>
    </xf>
    <xf numFmtId="9" fontId="11" fillId="0" borderId="10" xfId="4" applyFont="1" applyFill="1" applyBorder="1" applyAlignment="1" applyProtection="1">
      <alignment horizontal="center"/>
      <protection locked="0"/>
    </xf>
    <xf numFmtId="40" fontId="11" fillId="0" borderId="10" xfId="0" applyNumberFormat="1" applyFont="1" applyBorder="1" applyAlignment="1" applyProtection="1">
      <alignment horizontal="center"/>
      <protection locked="0"/>
    </xf>
    <xf numFmtId="9" fontId="11" fillId="13" borderId="10" xfId="4" applyFont="1" applyFill="1" applyBorder="1" applyAlignment="1" applyProtection="1">
      <alignment horizontal="center"/>
      <protection locked="0"/>
    </xf>
    <xf numFmtId="0" fontId="1" fillId="4" borderId="15" xfId="0" applyFont="1" applyFill="1" applyBorder="1" applyAlignment="1">
      <alignment horizontal="center"/>
    </xf>
    <xf numFmtId="0" fontId="1" fillId="4" borderId="16" xfId="0" applyFont="1" applyFill="1" applyBorder="1"/>
    <xf numFmtId="0" fontId="1" fillId="4" borderId="17" xfId="0" applyFont="1" applyFill="1" applyBorder="1"/>
    <xf numFmtId="0" fontId="2" fillId="0" borderId="0" xfId="1"/>
    <xf numFmtId="0" fontId="0" fillId="4" borderId="10" xfId="0" applyFill="1" applyBorder="1" applyAlignment="1">
      <alignment horizontal="center" vertical="center" wrapText="1"/>
    </xf>
    <xf numFmtId="0" fontId="0" fillId="4" borderId="13" xfId="0" applyFill="1" applyBorder="1" applyAlignment="1">
      <alignment vertical="center" wrapText="1"/>
    </xf>
    <xf numFmtId="0" fontId="1" fillId="4" borderId="0" xfId="0" applyFont="1" applyFill="1" applyAlignment="1">
      <alignment horizontal="center"/>
    </xf>
    <xf numFmtId="0" fontId="1" fillId="0" borderId="13" xfId="0" applyFont="1" applyBorder="1"/>
    <xf numFmtId="0" fontId="1" fillId="0" borderId="19" xfId="0" applyFont="1" applyBorder="1"/>
    <xf numFmtId="0" fontId="1" fillId="4" borderId="0" xfId="0" applyFont="1" applyFill="1" applyAlignment="1">
      <alignment horizontal="center" vertical="center"/>
    </xf>
    <xf numFmtId="0" fontId="17" fillId="0" borderId="0" xfId="0" applyFont="1"/>
    <xf numFmtId="0" fontId="17" fillId="13" borderId="0" xfId="0" applyFont="1" applyFill="1"/>
    <xf numFmtId="0" fontId="0" fillId="9" borderId="0" xfId="0" applyFill="1" applyAlignment="1">
      <alignment horizontal="left"/>
    </xf>
    <xf numFmtId="9" fontId="0" fillId="9" borderId="0" xfId="4" applyFont="1" applyFill="1" applyAlignment="1">
      <alignment horizontal="center" vertical="center"/>
    </xf>
    <xf numFmtId="9" fontId="0" fillId="0" borderId="0" xfId="4" applyFont="1" applyAlignment="1">
      <alignment horizontal="center" vertical="center"/>
    </xf>
    <xf numFmtId="165" fontId="0" fillId="9" borderId="0" xfId="4" applyNumberFormat="1" applyFont="1" applyFill="1" applyAlignment="1">
      <alignment horizontal="center" vertical="center"/>
    </xf>
    <xf numFmtId="0" fontId="4" fillId="0" borderId="0" xfId="0" applyFont="1"/>
    <xf numFmtId="0" fontId="4" fillId="2" borderId="0" xfId="0" applyFont="1" applyFill="1" applyAlignment="1">
      <alignment horizontal="center"/>
    </xf>
    <xf numFmtId="0" fontId="3" fillId="2" borderId="0" xfId="0" applyFont="1" applyFill="1"/>
    <xf numFmtId="0" fontId="4" fillId="2" borderId="0" xfId="0" applyFont="1" applyFill="1"/>
    <xf numFmtId="0" fontId="19" fillId="2" borderId="0" xfId="0" applyFont="1" applyFill="1"/>
    <xf numFmtId="0" fontId="4" fillId="2" borderId="0" xfId="0" applyFont="1" applyFill="1" applyAlignment="1">
      <alignment horizontal="right"/>
    </xf>
    <xf numFmtId="0" fontId="3" fillId="0" borderId="1" xfId="0" applyFont="1" applyBorder="1"/>
    <xf numFmtId="0" fontId="20" fillId="3" borderId="2" xfId="0" applyFont="1" applyFill="1" applyBorder="1"/>
    <xf numFmtId="2" fontId="20" fillId="3" borderId="2" xfId="0" applyNumberFormat="1" applyFont="1" applyFill="1" applyBorder="1"/>
    <xf numFmtId="2" fontId="20" fillId="3" borderId="0" xfId="0" applyNumberFormat="1" applyFont="1" applyFill="1"/>
    <xf numFmtId="1" fontId="20" fillId="3" borderId="0" xfId="0" applyNumberFormat="1" applyFont="1" applyFill="1"/>
    <xf numFmtId="2" fontId="20" fillId="0" borderId="0" xfId="0" applyNumberFormat="1" applyFont="1"/>
    <xf numFmtId="0" fontId="20" fillId="0" borderId="0" xfId="0" applyFont="1"/>
    <xf numFmtId="2" fontId="20" fillId="3" borderId="2" xfId="0" applyNumberFormat="1" applyFont="1" applyFill="1" applyBorder="1" applyAlignment="1">
      <alignment horizontal="right"/>
    </xf>
    <xf numFmtId="2" fontId="20" fillId="3" borderId="2" xfId="0" applyNumberFormat="1" applyFont="1" applyFill="1" applyBorder="1" applyAlignment="1">
      <alignment horizontal="center"/>
    </xf>
    <xf numFmtId="0" fontId="3" fillId="3" borderId="3" xfId="0" applyFont="1" applyFill="1" applyBorder="1"/>
    <xf numFmtId="2" fontId="3" fillId="3" borderId="3" xfId="0" applyNumberFormat="1" applyFont="1" applyFill="1" applyBorder="1"/>
    <xf numFmtId="2" fontId="20" fillId="3" borderId="3" xfId="0" applyNumberFormat="1" applyFont="1" applyFill="1" applyBorder="1"/>
    <xf numFmtId="0" fontId="3" fillId="0" borderId="3" xfId="0" applyFont="1" applyBorder="1"/>
    <xf numFmtId="0" fontId="21" fillId="0" borderId="0" xfId="0" applyFont="1"/>
    <xf numFmtId="0" fontId="21" fillId="0" borderId="0" xfId="0" applyFont="1" applyAlignment="1">
      <alignment horizontal="right" vertical="center"/>
    </xf>
    <xf numFmtId="0" fontId="21" fillId="0" borderId="0" xfId="0" applyFont="1" applyAlignment="1">
      <alignment horizontal="left" indent="8"/>
    </xf>
    <xf numFmtId="2" fontId="0" fillId="0" borderId="0" xfId="0" applyNumberFormat="1"/>
    <xf numFmtId="0" fontId="22" fillId="0" borderId="0" xfId="0" applyFont="1"/>
    <xf numFmtId="0" fontId="23" fillId="0" borderId="0" xfId="1" applyFont="1" applyAlignment="1" applyProtection="1"/>
    <xf numFmtId="0" fontId="5" fillId="27" borderId="0" xfId="0" applyFont="1" applyFill="1"/>
    <xf numFmtId="2" fontId="5" fillId="27" borderId="0" xfId="0" applyNumberFormat="1" applyFont="1" applyFill="1"/>
    <xf numFmtId="0" fontId="0" fillId="13" borderId="0" xfId="0" applyFill="1"/>
    <xf numFmtId="0" fontId="1" fillId="13" borderId="0" xfId="0" applyFont="1" applyFill="1"/>
    <xf numFmtId="0" fontId="1" fillId="26" borderId="0" xfId="0" applyFont="1" applyFill="1"/>
    <xf numFmtId="0" fontId="9" fillId="7" borderId="7" xfId="0" applyFont="1" applyFill="1" applyBorder="1" applyAlignment="1" applyProtection="1">
      <alignment horizontal="center"/>
      <protection locked="0"/>
    </xf>
    <xf numFmtId="0" fontId="9" fillId="7" borderId="0" xfId="0" applyFont="1" applyFill="1" applyAlignment="1" applyProtection="1">
      <alignment horizontal="center"/>
      <protection locked="0"/>
    </xf>
    <xf numFmtId="0" fontId="0" fillId="0" borderId="0" xfId="0" applyProtection="1">
      <protection locked="0"/>
    </xf>
    <xf numFmtId="0" fontId="0" fillId="0" borderId="0" xfId="0" applyAlignment="1" applyProtection="1">
      <alignment wrapText="1"/>
      <protection locked="0"/>
    </xf>
    <xf numFmtId="0" fontId="1" fillId="7" borderId="0" xfId="0" applyFont="1" applyFill="1"/>
    <xf numFmtId="38" fontId="1" fillId="7" borderId="0" xfId="0" applyNumberFormat="1" applyFont="1" applyFill="1"/>
    <xf numFmtId="164" fontId="1" fillId="7" borderId="0" xfId="3" applyNumberFormat="1" applyFont="1" applyFill="1" applyAlignment="1" applyProtection="1"/>
    <xf numFmtId="38" fontId="11" fillId="0" borderId="10" xfId="0" applyNumberFormat="1" applyFont="1" applyBorder="1" applyAlignment="1">
      <alignment horizontal="center"/>
    </xf>
    <xf numFmtId="0" fontId="15" fillId="23" borderId="10" xfId="0" applyFont="1" applyFill="1" applyBorder="1" applyAlignment="1">
      <alignment horizontal="center"/>
    </xf>
    <xf numFmtId="0" fontId="9" fillId="24" borderId="10" xfId="0" applyFont="1" applyFill="1" applyBorder="1" applyAlignment="1">
      <alignment vertical="center"/>
    </xf>
    <xf numFmtId="0" fontId="1" fillId="24" borderId="10" xfId="0" applyFont="1" applyFill="1" applyBorder="1" applyAlignment="1">
      <alignment vertical="center"/>
    </xf>
    <xf numFmtId="0" fontId="1" fillId="23" borderId="10" xfId="0" applyFont="1" applyFill="1" applyBorder="1" applyAlignment="1">
      <alignment horizontal="center"/>
    </xf>
    <xf numFmtId="9" fontId="1" fillId="23" borderId="10" xfId="0" applyNumberFormat="1" applyFont="1" applyFill="1" applyBorder="1" applyAlignment="1">
      <alignment horizontal="center"/>
    </xf>
    <xf numFmtId="9" fontId="1" fillId="24" borderId="10" xfId="0" applyNumberFormat="1" applyFont="1" applyFill="1" applyBorder="1" applyAlignment="1">
      <alignment horizontal="center" vertical="center"/>
    </xf>
    <xf numFmtId="0" fontId="24" fillId="18" borderId="23" xfId="0" applyFont="1" applyFill="1" applyBorder="1" applyAlignment="1">
      <alignment horizontal="center" vertical="center" textRotation="90" wrapText="1"/>
    </xf>
    <xf numFmtId="0" fontId="16" fillId="14" borderId="23" xfId="0" applyFont="1" applyFill="1" applyBorder="1" applyAlignment="1">
      <alignment horizontal="center" vertical="center" textRotation="90" wrapText="1"/>
    </xf>
    <xf numFmtId="0" fontId="16" fillId="15" borderId="23" xfId="0" applyFont="1" applyFill="1" applyBorder="1" applyAlignment="1">
      <alignment horizontal="center" vertical="center" textRotation="90" wrapText="1"/>
    </xf>
    <xf numFmtId="0" fontId="16" fillId="20" borderId="23" xfId="0" applyFont="1" applyFill="1" applyBorder="1" applyAlignment="1">
      <alignment horizontal="center" vertical="center" textRotation="90" wrapText="1"/>
    </xf>
    <xf numFmtId="0" fontId="16" fillId="21" borderId="23" xfId="0" applyFont="1" applyFill="1" applyBorder="1" applyAlignment="1">
      <alignment horizontal="center" vertical="center" textRotation="90" wrapText="1"/>
    </xf>
    <xf numFmtId="0" fontId="16" fillId="11" borderId="23" xfId="0" applyFont="1" applyFill="1" applyBorder="1" applyAlignment="1">
      <alignment horizontal="center" vertical="center" textRotation="90" wrapText="1"/>
    </xf>
    <xf numFmtId="0" fontId="0" fillId="0" borderId="10" xfId="0" applyBorder="1" applyProtection="1">
      <protection locked="0"/>
    </xf>
    <xf numFmtId="0" fontId="0" fillId="0" borderId="21" xfId="0" applyBorder="1" applyProtection="1">
      <protection locked="0"/>
    </xf>
    <xf numFmtId="0" fontId="0" fillId="0" borderId="11" xfId="0" applyBorder="1" applyProtection="1">
      <protection locked="0"/>
    </xf>
    <xf numFmtId="42" fontId="0" fillId="0" borderId="10" xfId="2" applyNumberFormat="1" applyFont="1" applyBorder="1" applyProtection="1">
      <protection locked="0"/>
    </xf>
    <xf numFmtId="42" fontId="0" fillId="0" borderId="21" xfId="2" applyNumberFormat="1" applyFont="1" applyBorder="1" applyProtection="1">
      <protection locked="0"/>
    </xf>
    <xf numFmtId="42" fontId="0" fillId="0" borderId="11" xfId="2" applyNumberFormat="1" applyFont="1" applyBorder="1" applyProtection="1">
      <protection locked="0"/>
    </xf>
    <xf numFmtId="42" fontId="14" fillId="0" borderId="10" xfId="2" applyNumberFormat="1" applyFont="1" applyBorder="1" applyProtection="1"/>
    <xf numFmtId="42" fontId="0" fillId="0" borderId="14" xfId="2" applyNumberFormat="1" applyFont="1" applyBorder="1" applyProtection="1"/>
    <xf numFmtId="42" fontId="0" fillId="5" borderId="21" xfId="2" applyNumberFormat="1" applyFont="1" applyFill="1" applyBorder="1" applyProtection="1"/>
    <xf numFmtId="42" fontId="0" fillId="5" borderId="10" xfId="2" applyNumberFormat="1" applyFont="1" applyFill="1" applyBorder="1" applyProtection="1">
      <protection hidden="1"/>
    </xf>
    <xf numFmtId="42" fontId="0" fillId="5" borderId="11" xfId="2" applyNumberFormat="1" applyFont="1" applyFill="1" applyBorder="1" applyProtection="1">
      <protection hidden="1"/>
    </xf>
    <xf numFmtId="42" fontId="0" fillId="16" borderId="10" xfId="0" applyNumberFormat="1" applyFill="1" applyBorder="1" applyProtection="1">
      <protection locked="0"/>
    </xf>
    <xf numFmtId="42" fontId="0" fillId="29" borderId="10" xfId="0" applyNumberFormat="1" applyFill="1" applyBorder="1" applyProtection="1">
      <protection locked="0"/>
    </xf>
    <xf numFmtId="42" fontId="0" fillId="28" borderId="10" xfId="0" applyNumberFormat="1" applyFill="1" applyBorder="1" applyProtection="1">
      <protection locked="0"/>
    </xf>
    <xf numFmtId="42" fontId="0" fillId="30" borderId="10" xfId="0" applyNumberFormat="1" applyFill="1" applyBorder="1" applyProtection="1">
      <protection locked="0"/>
    </xf>
    <xf numFmtId="42" fontId="0" fillId="31" borderId="10" xfId="0" applyNumberFormat="1" applyFill="1" applyBorder="1" applyProtection="1">
      <protection locked="0"/>
    </xf>
    <xf numFmtId="42" fontId="0" fillId="6" borderId="28" xfId="0" applyNumberFormat="1" applyFill="1" applyBorder="1" applyProtection="1">
      <protection hidden="1"/>
    </xf>
    <xf numFmtId="42" fontId="0" fillId="6" borderId="10" xfId="2" applyNumberFormat="1" applyFont="1" applyFill="1" applyBorder="1" applyProtection="1">
      <protection hidden="1"/>
    </xf>
    <xf numFmtId="42" fontId="0" fillId="5" borderId="10" xfId="0" applyNumberFormat="1" applyFill="1" applyBorder="1" applyProtection="1">
      <protection hidden="1"/>
    </xf>
    <xf numFmtId="42" fontId="11" fillId="0" borderId="10" xfId="0" applyNumberFormat="1" applyFont="1" applyBorder="1" applyAlignment="1" applyProtection="1">
      <alignment horizontal="center"/>
      <protection locked="0"/>
    </xf>
    <xf numFmtId="42" fontId="11" fillId="10" borderId="10" xfId="0" applyNumberFormat="1" applyFont="1" applyFill="1" applyBorder="1" applyAlignment="1">
      <alignment horizontal="center"/>
    </xf>
    <xf numFmtId="42" fontId="12" fillId="11" borderId="10" xfId="0" applyNumberFormat="1" applyFont="1" applyFill="1" applyBorder="1" applyAlignment="1">
      <alignment horizontal="center"/>
    </xf>
    <xf numFmtId="42" fontId="0" fillId="4" borderId="10" xfId="0" applyNumberFormat="1" applyFill="1" applyBorder="1" applyAlignment="1">
      <alignment horizontal="center" vertical="center" wrapText="1"/>
    </xf>
    <xf numFmtId="42" fontId="0" fillId="4" borderId="14" xfId="0" applyNumberFormat="1" applyFill="1" applyBorder="1" applyAlignment="1">
      <alignment horizontal="center" vertical="center" wrapText="1"/>
    </xf>
    <xf numFmtId="42" fontId="0" fillId="4" borderId="11" xfId="0" applyNumberFormat="1" applyFill="1" applyBorder="1" applyAlignment="1">
      <alignment horizontal="center"/>
    </xf>
    <xf numFmtId="42" fontId="0" fillId="4" borderId="12" xfId="0" applyNumberFormat="1" applyFill="1" applyBorder="1" applyAlignment="1">
      <alignment horizontal="center"/>
    </xf>
    <xf numFmtId="42" fontId="1" fillId="4" borderId="17" xfId="0" applyNumberFormat="1" applyFont="1" applyFill="1" applyBorder="1"/>
    <xf numFmtId="42" fontId="1" fillId="4" borderId="18" xfId="0" applyNumberFormat="1" applyFont="1" applyFill="1" applyBorder="1"/>
    <xf numFmtId="42" fontId="0" fillId="0" borderId="0" xfId="3" applyNumberFormat="1" applyFont="1"/>
    <xf numFmtId="42" fontId="0" fillId="0" borderId="0" xfId="0" applyNumberFormat="1"/>
    <xf numFmtId="0" fontId="14" fillId="0" borderId="10" xfId="0" applyFont="1" applyBorder="1" applyProtection="1">
      <protection locked="0"/>
    </xf>
    <xf numFmtId="42" fontId="0" fillId="13" borderId="10" xfId="2" applyNumberFormat="1" applyFont="1" applyFill="1" applyBorder="1" applyProtection="1">
      <protection hidden="1"/>
    </xf>
    <xf numFmtId="42" fontId="0" fillId="13" borderId="0" xfId="0" applyNumberFormat="1" applyFill="1" applyProtection="1">
      <protection hidden="1"/>
    </xf>
    <xf numFmtId="42" fontId="1" fillId="13" borderId="0" xfId="0" applyNumberFormat="1" applyFont="1" applyFill="1" applyProtection="1">
      <protection hidden="1"/>
    </xf>
    <xf numFmtId="42" fontId="1" fillId="13" borderId="10" xfId="3" applyNumberFormat="1" applyFont="1" applyFill="1" applyBorder="1" applyProtection="1">
      <protection hidden="1"/>
    </xf>
    <xf numFmtId="42" fontId="1" fillId="13" borderId="30" xfId="0" applyNumberFormat="1" applyFont="1" applyFill="1" applyBorder="1" applyProtection="1">
      <protection hidden="1"/>
    </xf>
    <xf numFmtId="42" fontId="1" fillId="26" borderId="30" xfId="0" applyNumberFormat="1" applyFont="1" applyFill="1" applyBorder="1" applyProtection="1">
      <protection hidden="1"/>
    </xf>
    <xf numFmtId="42" fontId="1" fillId="26" borderId="10" xfId="3" applyNumberFormat="1" applyFont="1" applyFill="1" applyBorder="1" applyProtection="1">
      <protection hidden="1"/>
    </xf>
    <xf numFmtId="42" fontId="11" fillId="12" borderId="10" xfId="0" applyNumberFormat="1" applyFont="1" applyFill="1" applyBorder="1" applyAlignment="1">
      <alignment horizontal="center"/>
    </xf>
    <xf numFmtId="0" fontId="16" fillId="14" borderId="37" xfId="0" applyFont="1" applyFill="1" applyBorder="1" applyAlignment="1">
      <alignment horizontal="center" vertical="center" wrapText="1"/>
    </xf>
    <xf numFmtId="0" fontId="16" fillId="19" borderId="37" xfId="0" applyFont="1" applyFill="1" applyBorder="1" applyAlignment="1">
      <alignment horizontal="center" vertical="center" wrapText="1"/>
    </xf>
    <xf numFmtId="0" fontId="24" fillId="18" borderId="37" xfId="0" applyFont="1" applyFill="1" applyBorder="1" applyAlignment="1">
      <alignment horizontal="center" vertical="center" textRotation="90" wrapText="1"/>
    </xf>
    <xf numFmtId="0" fontId="0" fillId="7" borderId="13" xfId="0" applyFill="1" applyBorder="1" applyProtection="1">
      <protection locked="0"/>
    </xf>
    <xf numFmtId="0" fontId="0" fillId="7" borderId="20" xfId="0" applyFill="1" applyBorder="1" applyProtection="1">
      <protection locked="0"/>
    </xf>
    <xf numFmtId="0" fontId="0" fillId="7" borderId="19" xfId="0" applyFill="1" applyBorder="1" applyProtection="1">
      <protection locked="0"/>
    </xf>
    <xf numFmtId="0" fontId="0" fillId="7" borderId="43" xfId="0" applyFill="1" applyBorder="1" applyProtection="1">
      <protection locked="0"/>
    </xf>
    <xf numFmtId="0" fontId="0" fillId="7" borderId="46" xfId="0" applyFill="1" applyBorder="1" applyProtection="1">
      <protection locked="0"/>
    </xf>
    <xf numFmtId="42" fontId="0" fillId="5" borderId="23" xfId="0" applyNumberFormat="1" applyFill="1" applyBorder="1" applyProtection="1">
      <protection hidden="1"/>
    </xf>
    <xf numFmtId="42" fontId="0" fillId="4" borderId="48" xfId="2" applyNumberFormat="1" applyFont="1" applyFill="1" applyBorder="1"/>
    <xf numFmtId="42" fontId="0" fillId="26" borderId="48" xfId="0" applyNumberFormat="1" applyFill="1" applyBorder="1"/>
    <xf numFmtId="42" fontId="6" fillId="7" borderId="48" xfId="3" applyNumberFormat="1" applyFont="1" applyFill="1" applyBorder="1" applyAlignment="1">
      <alignment vertical="center"/>
    </xf>
    <xf numFmtId="42" fontId="0" fillId="23" borderId="50" xfId="2" applyNumberFormat="1" applyFont="1" applyFill="1" applyBorder="1" applyProtection="1">
      <protection locked="0"/>
    </xf>
    <xf numFmtId="0" fontId="30" fillId="0" borderId="48" xfId="0" applyFont="1" applyBorder="1" applyAlignment="1">
      <alignment horizontal="right"/>
    </xf>
    <xf numFmtId="0" fontId="1" fillId="0" borderId="0" xfId="0" applyFont="1"/>
    <xf numFmtId="0" fontId="18" fillId="0" borderId="0" xfId="0" applyFont="1" applyAlignment="1">
      <alignment vertical="center" wrapText="1"/>
    </xf>
    <xf numFmtId="0" fontId="30" fillId="26" borderId="48" xfId="5" applyFont="1" applyFill="1" applyBorder="1" applyAlignment="1" applyProtection="1">
      <alignment horizontal="center"/>
      <protection locked="0"/>
    </xf>
    <xf numFmtId="166" fontId="30" fillId="26" borderId="48" xfId="4" applyNumberFormat="1" applyFont="1" applyFill="1" applyBorder="1" applyAlignment="1" applyProtection="1">
      <alignment horizontal="center"/>
      <protection locked="0"/>
    </xf>
    <xf numFmtId="42" fontId="0" fillId="0" borderId="22" xfId="2" applyNumberFormat="1" applyFont="1" applyBorder="1" applyProtection="1"/>
    <xf numFmtId="42" fontId="0" fillId="0" borderId="12" xfId="2" applyNumberFormat="1" applyFont="1" applyBorder="1" applyProtection="1"/>
    <xf numFmtId="42" fontId="0" fillId="5" borderId="10" xfId="2" applyNumberFormat="1" applyFont="1" applyFill="1" applyBorder="1" applyProtection="1"/>
    <xf numFmtId="42" fontId="0" fillId="0" borderId="12" xfId="0" applyNumberFormat="1" applyBorder="1"/>
    <xf numFmtId="42" fontId="0" fillId="0" borderId="22" xfId="0" applyNumberFormat="1" applyBorder="1"/>
    <xf numFmtId="42" fontId="0" fillId="5" borderId="11" xfId="2" applyNumberFormat="1" applyFont="1" applyFill="1" applyBorder="1" applyProtection="1"/>
    <xf numFmtId="42" fontId="0" fillId="16" borderId="14" xfId="0" applyNumberFormat="1" applyFill="1" applyBorder="1"/>
    <xf numFmtId="42" fontId="0" fillId="29" borderId="14" xfId="0" applyNumberFormat="1" applyFill="1" applyBorder="1"/>
    <xf numFmtId="42" fontId="0" fillId="28" borderId="14" xfId="0" applyNumberFormat="1" applyFill="1" applyBorder="1"/>
    <xf numFmtId="42" fontId="0" fillId="30" borderId="14" xfId="0" applyNumberFormat="1" applyFill="1" applyBorder="1"/>
    <xf numFmtId="42" fontId="0" fillId="31" borderId="14" xfId="2" applyNumberFormat="1" applyFont="1" applyFill="1" applyBorder="1" applyProtection="1"/>
    <xf numFmtId="42" fontId="0" fillId="6" borderId="14" xfId="2" applyNumberFormat="1" applyFont="1" applyFill="1" applyBorder="1" applyProtection="1"/>
    <xf numFmtId="42" fontId="0" fillId="5" borderId="10" xfId="0" applyNumberFormat="1" applyFill="1" applyBorder="1"/>
    <xf numFmtId="42" fontId="0" fillId="0" borderId="14" xfId="0" applyNumberFormat="1" applyBorder="1"/>
    <xf numFmtId="42" fontId="0" fillId="5" borderId="23" xfId="0" applyNumberFormat="1" applyFill="1" applyBorder="1"/>
    <xf numFmtId="42" fontId="0" fillId="4" borderId="48" xfId="2" applyNumberFormat="1" applyFont="1" applyFill="1" applyBorder="1" applyProtection="1"/>
    <xf numFmtId="42" fontId="0" fillId="23" borderId="50" xfId="2" applyNumberFormat="1" applyFont="1" applyFill="1" applyBorder="1" applyProtection="1"/>
    <xf numFmtId="42" fontId="6" fillId="7" borderId="48" xfId="3" applyNumberFormat="1" applyFont="1" applyFill="1" applyBorder="1" applyAlignment="1" applyProtection="1">
      <alignment vertical="center"/>
    </xf>
    <xf numFmtId="0" fontId="1" fillId="5" borderId="0" xfId="0" applyFont="1" applyFill="1" applyAlignment="1">
      <alignment horizontal="center" vertical="center"/>
    </xf>
    <xf numFmtId="0" fontId="0" fillId="5" borderId="0" xfId="0" applyFill="1" applyAlignment="1">
      <alignment horizontal="left" vertical="center"/>
    </xf>
    <xf numFmtId="0" fontId="1" fillId="17" borderId="0" xfId="0" applyFont="1" applyFill="1" applyAlignment="1">
      <alignment horizontal="center" vertical="center"/>
    </xf>
    <xf numFmtId="0" fontId="0" fillId="17" borderId="0" xfId="0" applyFill="1" applyAlignment="1">
      <alignment horizontal="left" vertical="center"/>
    </xf>
    <xf numFmtId="0" fontId="13" fillId="5" borderId="0" xfId="0" applyFont="1" applyFill="1" applyAlignment="1">
      <alignment horizontal="center"/>
    </xf>
    <xf numFmtId="0" fontId="1" fillId="7" borderId="0" xfId="0" applyFont="1" applyFill="1" applyAlignment="1">
      <alignment horizontal="center" vertical="center"/>
    </xf>
    <xf numFmtId="0" fontId="0" fillId="7" borderId="0" xfId="0" applyFill="1" applyAlignment="1">
      <alignment horizontal="left" vertical="center" wrapText="1"/>
    </xf>
    <xf numFmtId="0" fontId="1" fillId="4" borderId="0" xfId="0" applyFont="1" applyFill="1" applyAlignment="1">
      <alignment horizontal="center" vertical="center"/>
    </xf>
    <xf numFmtId="0" fontId="0" fillId="4" borderId="0" xfId="0" applyFill="1" applyAlignment="1">
      <alignment horizontal="left" vertical="center" wrapText="1"/>
    </xf>
    <xf numFmtId="0" fontId="1" fillId="16" borderId="0" xfId="0" applyFont="1" applyFill="1" applyAlignment="1">
      <alignment horizontal="left" vertical="center"/>
    </xf>
    <xf numFmtId="0" fontId="0" fillId="16" borderId="0" xfId="0" applyFill="1" applyAlignment="1">
      <alignment horizontal="left" vertical="center" wrapText="1"/>
    </xf>
    <xf numFmtId="0" fontId="6" fillId="25" borderId="0" xfId="0" applyFont="1" applyFill="1" applyAlignment="1">
      <alignment horizontal="center" vertical="center" wrapText="1"/>
    </xf>
    <xf numFmtId="0" fontId="9" fillId="7" borderId="7" xfId="0" applyFont="1" applyFill="1" applyBorder="1" applyAlignment="1">
      <alignment horizontal="center"/>
    </xf>
    <xf numFmtId="0" fontId="9" fillId="7" borderId="0" xfId="0" applyFont="1" applyFill="1" applyAlignment="1">
      <alignment horizontal="center"/>
    </xf>
    <xf numFmtId="0" fontId="1" fillId="7" borderId="0" xfId="0" applyFont="1" applyFill="1" applyAlignment="1">
      <alignment horizontal="right"/>
    </xf>
    <xf numFmtId="0" fontId="9" fillId="22" borderId="29" xfId="0" applyFont="1" applyFill="1" applyBorder="1" applyAlignment="1">
      <alignment horizontal="center"/>
    </xf>
    <xf numFmtId="0" fontId="9" fillId="22" borderId="28" xfId="0" applyFont="1" applyFill="1" applyBorder="1" applyAlignment="1">
      <alignment horizontal="center"/>
    </xf>
    <xf numFmtId="0" fontId="25" fillId="22" borderId="2" xfId="0" applyFont="1" applyFill="1" applyBorder="1" applyAlignment="1">
      <alignment horizontal="center" vertical="center"/>
    </xf>
    <xf numFmtId="0" fontId="25" fillId="22" borderId="32" xfId="0" applyFont="1" applyFill="1" applyBorder="1" applyAlignment="1">
      <alignment horizontal="center" vertical="center"/>
    </xf>
    <xf numFmtId="0" fontId="25" fillId="22" borderId="1" xfId="0" applyFont="1" applyFill="1" applyBorder="1" applyAlignment="1">
      <alignment horizontal="center" vertical="center"/>
    </xf>
    <xf numFmtId="0" fontId="25" fillId="22" borderId="34" xfId="0" applyFont="1" applyFill="1" applyBorder="1" applyAlignment="1">
      <alignment horizontal="center" vertical="center"/>
    </xf>
    <xf numFmtId="0" fontId="1" fillId="7" borderId="44" xfId="0" applyFont="1" applyFill="1" applyBorder="1" applyAlignment="1" applyProtection="1">
      <alignment horizontal="left"/>
      <protection locked="0"/>
    </xf>
    <xf numFmtId="0" fontId="1" fillId="7" borderId="41" xfId="0" applyFont="1" applyFill="1" applyBorder="1" applyAlignment="1" applyProtection="1">
      <alignment horizontal="left"/>
      <protection locked="0"/>
    </xf>
    <xf numFmtId="0" fontId="1" fillId="7" borderId="45" xfId="0" applyFont="1" applyFill="1" applyBorder="1" applyAlignment="1" applyProtection="1">
      <alignment horizontal="left"/>
      <protection locked="0"/>
    </xf>
    <xf numFmtId="0" fontId="1" fillId="7" borderId="33" xfId="0" applyFont="1" applyFill="1" applyBorder="1" applyAlignment="1" applyProtection="1">
      <alignment horizontal="left"/>
      <protection locked="0"/>
    </xf>
    <xf numFmtId="0" fontId="1" fillId="7" borderId="1" xfId="0" applyFont="1" applyFill="1" applyBorder="1" applyAlignment="1" applyProtection="1">
      <alignment horizontal="left"/>
      <protection locked="0"/>
    </xf>
    <xf numFmtId="0" fontId="1" fillId="7" borderId="42" xfId="0" applyFont="1" applyFill="1" applyBorder="1" applyAlignment="1" applyProtection="1">
      <alignment horizontal="left"/>
      <protection locked="0"/>
    </xf>
    <xf numFmtId="0" fontId="1" fillId="7" borderId="31" xfId="0" applyFont="1" applyFill="1" applyBorder="1" applyAlignment="1" applyProtection="1">
      <alignment horizontal="left"/>
      <protection locked="0"/>
    </xf>
    <xf numFmtId="0" fontId="1" fillId="7" borderId="29" xfId="0" applyFont="1" applyFill="1" applyBorder="1" applyAlignment="1" applyProtection="1">
      <alignment horizontal="left"/>
      <protection locked="0"/>
    </xf>
    <xf numFmtId="0" fontId="1" fillId="7" borderId="38" xfId="0" applyFont="1" applyFill="1" applyBorder="1" applyAlignment="1" applyProtection="1">
      <alignment horizontal="left"/>
      <protection locked="0"/>
    </xf>
    <xf numFmtId="0" fontId="30" fillId="8" borderId="54" xfId="0" applyFont="1" applyFill="1" applyBorder="1" applyAlignment="1" applyProtection="1">
      <alignment horizontal="center" vertical="center"/>
      <protection locked="0"/>
    </xf>
    <xf numFmtId="0" fontId="30" fillId="8" borderId="2" xfId="0" applyFont="1" applyFill="1" applyBorder="1" applyAlignment="1" applyProtection="1">
      <alignment horizontal="center" vertical="center"/>
      <protection locked="0"/>
    </xf>
    <xf numFmtId="0" fontId="30" fillId="8" borderId="32" xfId="0" applyFont="1" applyFill="1" applyBorder="1" applyAlignment="1" applyProtection="1">
      <alignment horizontal="center" vertical="center"/>
      <protection locked="0"/>
    </xf>
    <xf numFmtId="0" fontId="0" fillId="8" borderId="54" xfId="0" applyFill="1" applyBorder="1" applyAlignment="1" applyProtection="1">
      <alignment horizontal="left" vertical="top" wrapText="1"/>
      <protection locked="0"/>
    </xf>
    <xf numFmtId="0" fontId="0" fillId="8" borderId="2" xfId="0" applyFill="1" applyBorder="1" applyAlignment="1" applyProtection="1">
      <alignment horizontal="left" vertical="top" wrapText="1"/>
      <protection locked="0"/>
    </xf>
    <xf numFmtId="0" fontId="0" fillId="8" borderId="32" xfId="0" applyFill="1" applyBorder="1" applyAlignment="1" applyProtection="1">
      <alignment horizontal="left" vertical="top" wrapText="1"/>
      <protection locked="0"/>
    </xf>
    <xf numFmtId="0" fontId="0" fillId="8" borderId="55" xfId="0" applyFill="1" applyBorder="1" applyAlignment="1" applyProtection="1">
      <alignment horizontal="left" vertical="top" wrapText="1"/>
      <protection locked="0"/>
    </xf>
    <xf numFmtId="0" fontId="0" fillId="8" borderId="0" xfId="0" applyFill="1" applyAlignment="1" applyProtection="1">
      <alignment horizontal="left" vertical="top" wrapText="1"/>
      <protection locked="0"/>
    </xf>
    <xf numFmtId="0" fontId="0" fillId="8" borderId="30" xfId="0" applyFill="1" applyBorder="1" applyAlignment="1" applyProtection="1">
      <alignment horizontal="left" vertical="top" wrapText="1"/>
      <protection locked="0"/>
    </xf>
    <xf numFmtId="0" fontId="0" fillId="8" borderId="33" xfId="0" applyFill="1" applyBorder="1" applyAlignment="1" applyProtection="1">
      <alignment horizontal="left" vertical="top" wrapText="1"/>
      <protection locked="0"/>
    </xf>
    <xf numFmtId="0" fontId="0" fillId="8" borderId="1" xfId="0" applyFill="1" applyBorder="1" applyAlignment="1" applyProtection="1">
      <alignment horizontal="left" vertical="top" wrapText="1"/>
      <protection locked="0"/>
    </xf>
    <xf numFmtId="0" fontId="0" fillId="8" borderId="34" xfId="0" applyFill="1" applyBorder="1" applyAlignment="1" applyProtection="1">
      <alignment horizontal="left" vertical="top" wrapText="1"/>
      <protection locked="0"/>
    </xf>
    <xf numFmtId="0" fontId="2" fillId="8" borderId="10" xfId="1" applyFill="1" applyBorder="1" applyAlignment="1">
      <alignment horizontal="center"/>
    </xf>
    <xf numFmtId="0" fontId="1" fillId="7" borderId="39" xfId="0" applyFont="1" applyFill="1" applyBorder="1" applyAlignment="1" applyProtection="1">
      <alignment horizontal="left"/>
      <protection locked="0"/>
    </xf>
    <xf numFmtId="0" fontId="1" fillId="7" borderId="36" xfId="0" applyFont="1" applyFill="1" applyBorder="1" applyAlignment="1" applyProtection="1">
      <alignment horizontal="left"/>
      <protection locked="0"/>
    </xf>
    <xf numFmtId="0" fontId="1" fillId="7" borderId="40" xfId="0" applyFont="1" applyFill="1" applyBorder="1" applyAlignment="1" applyProtection="1">
      <alignment horizontal="left"/>
      <protection locked="0"/>
    </xf>
    <xf numFmtId="0" fontId="1" fillId="7" borderId="0" xfId="0" applyFont="1" applyFill="1" applyAlignment="1">
      <alignment horizontal="left"/>
    </xf>
    <xf numFmtId="0" fontId="31" fillId="34" borderId="27" xfId="0" applyFont="1" applyFill="1" applyBorder="1" applyAlignment="1">
      <alignment horizontal="left"/>
    </xf>
    <xf numFmtId="0" fontId="32" fillId="34" borderId="29" xfId="0" applyFont="1" applyFill="1" applyBorder="1" applyAlignment="1">
      <alignment horizontal="left"/>
    </xf>
    <xf numFmtId="0" fontId="32" fillId="34" borderId="38" xfId="0" applyFont="1" applyFill="1" applyBorder="1" applyAlignment="1">
      <alignment horizontal="left"/>
    </xf>
    <xf numFmtId="0" fontId="9" fillId="7" borderId="4" xfId="0" applyFont="1" applyFill="1" applyBorder="1" applyAlignment="1">
      <alignment horizontal="center"/>
    </xf>
    <xf numFmtId="0" fontId="9" fillId="7" borderId="5" xfId="0" applyFont="1" applyFill="1" applyBorder="1" applyAlignment="1">
      <alignment horizontal="center"/>
    </xf>
    <xf numFmtId="0" fontId="9" fillId="7" borderId="6" xfId="0" applyFont="1" applyFill="1" applyBorder="1" applyAlignment="1">
      <alignment horizontal="center"/>
    </xf>
    <xf numFmtId="0" fontId="9" fillId="7" borderId="8" xfId="0" applyFont="1" applyFill="1" applyBorder="1" applyAlignment="1">
      <alignment horizontal="center"/>
    </xf>
    <xf numFmtId="0" fontId="1" fillId="7" borderId="8" xfId="0" applyFont="1" applyFill="1" applyBorder="1" applyAlignment="1">
      <alignment horizontal="left"/>
    </xf>
    <xf numFmtId="0" fontId="1" fillId="4" borderId="16" xfId="0" applyFont="1" applyFill="1" applyBorder="1" applyAlignment="1">
      <alignment horizontal="left"/>
    </xf>
    <xf numFmtId="0" fontId="1" fillId="4" borderId="17" xfId="0" applyFont="1" applyFill="1" applyBorder="1" applyAlignment="1">
      <alignment horizontal="left"/>
    </xf>
    <xf numFmtId="0" fontId="1" fillId="4" borderId="18" xfId="0" applyFont="1" applyFill="1" applyBorder="1" applyAlignment="1">
      <alignment horizontal="left"/>
    </xf>
    <xf numFmtId="0" fontId="1" fillId="4" borderId="4" xfId="0" applyFont="1" applyFill="1" applyBorder="1" applyAlignment="1">
      <alignment horizontal="left"/>
    </xf>
    <xf numFmtId="0" fontId="1" fillId="4" borderId="5" xfId="0" applyFont="1" applyFill="1" applyBorder="1" applyAlignment="1">
      <alignment horizontal="left"/>
    </xf>
    <xf numFmtId="0" fontId="1" fillId="4" borderId="6" xfId="0" applyFont="1" applyFill="1" applyBorder="1" applyAlignment="1">
      <alignment horizontal="left"/>
    </xf>
    <xf numFmtId="0" fontId="0" fillId="5" borderId="25" xfId="0" applyFill="1" applyBorder="1" applyAlignment="1">
      <alignment horizontal="right"/>
    </xf>
    <xf numFmtId="0" fontId="0" fillId="5" borderId="26" xfId="0" applyFill="1" applyBorder="1" applyAlignment="1">
      <alignment horizontal="right"/>
    </xf>
    <xf numFmtId="0" fontId="0" fillId="5" borderId="25" xfId="0" applyFill="1" applyBorder="1" applyAlignment="1" applyProtection="1">
      <alignment horizontal="right"/>
      <protection hidden="1"/>
    </xf>
    <xf numFmtId="0" fontId="0" fillId="5" borderId="26" xfId="0" applyFill="1" applyBorder="1" applyAlignment="1" applyProtection="1">
      <alignment horizontal="right"/>
      <protection hidden="1"/>
    </xf>
    <xf numFmtId="0" fontId="0" fillId="5" borderId="36" xfId="0" applyFill="1" applyBorder="1" applyAlignment="1" applyProtection="1">
      <alignment horizontal="right" vertical="center"/>
      <protection hidden="1"/>
    </xf>
    <xf numFmtId="0" fontId="0" fillId="5" borderId="26" xfId="0" applyFill="1" applyBorder="1" applyAlignment="1" applyProtection="1">
      <alignment horizontal="right" vertical="center"/>
      <protection hidden="1"/>
    </xf>
    <xf numFmtId="0" fontId="0" fillId="5" borderId="24" xfId="0" applyFill="1" applyBorder="1" applyAlignment="1" applyProtection="1">
      <alignment horizontal="right"/>
      <protection hidden="1"/>
    </xf>
    <xf numFmtId="0" fontId="0" fillId="5" borderId="32" xfId="0" applyFill="1" applyBorder="1" applyAlignment="1" applyProtection="1">
      <alignment horizontal="right"/>
      <protection hidden="1"/>
    </xf>
    <xf numFmtId="0" fontId="15" fillId="6" borderId="29" xfId="0" applyFont="1" applyFill="1" applyBorder="1" applyAlignment="1" applyProtection="1">
      <alignment horizontal="right" vertical="center"/>
      <protection hidden="1"/>
    </xf>
    <xf numFmtId="0" fontId="15" fillId="6" borderId="28" xfId="0" applyFont="1" applyFill="1" applyBorder="1" applyAlignment="1" applyProtection="1">
      <alignment horizontal="right" vertical="center"/>
      <protection hidden="1"/>
    </xf>
    <xf numFmtId="0" fontId="0" fillId="5" borderId="9" xfId="0" applyFill="1" applyBorder="1" applyAlignment="1" applyProtection="1">
      <alignment horizontal="right"/>
      <protection hidden="1"/>
    </xf>
    <xf numFmtId="0" fontId="0" fillId="5" borderId="35" xfId="0" applyFill="1" applyBorder="1" applyAlignment="1" applyProtection="1">
      <alignment horizontal="right"/>
      <protection hidden="1"/>
    </xf>
    <xf numFmtId="0" fontId="26" fillId="16" borderId="27" xfId="0" applyFont="1" applyFill="1" applyBorder="1" applyAlignment="1" applyProtection="1">
      <alignment horizontal="left" vertical="center"/>
      <protection locked="0"/>
    </xf>
    <xf numFmtId="0" fontId="26" fillId="16" borderId="28" xfId="0" applyFont="1" applyFill="1" applyBorder="1" applyAlignment="1" applyProtection="1">
      <alignment horizontal="left" vertical="center"/>
      <protection locked="0"/>
    </xf>
    <xf numFmtId="0" fontId="26" fillId="29" borderId="27" xfId="0" applyFont="1" applyFill="1" applyBorder="1" applyAlignment="1" applyProtection="1">
      <alignment horizontal="left" vertical="center"/>
      <protection locked="0"/>
    </xf>
    <xf numFmtId="0" fontId="26" fillId="29" borderId="28" xfId="0" applyFont="1" applyFill="1" applyBorder="1" applyAlignment="1" applyProtection="1">
      <alignment horizontal="left" vertical="center"/>
      <protection locked="0"/>
    </xf>
    <xf numFmtId="0" fontId="26" fillId="28" borderId="27" xfId="0" applyFont="1" applyFill="1" applyBorder="1" applyAlignment="1" applyProtection="1">
      <alignment horizontal="left" vertical="center"/>
      <protection locked="0"/>
    </xf>
    <xf numFmtId="0" fontId="26" fillId="28" borderId="28" xfId="0" applyFont="1" applyFill="1" applyBorder="1" applyAlignment="1" applyProtection="1">
      <alignment horizontal="left" vertical="center"/>
      <protection locked="0"/>
    </xf>
    <xf numFmtId="0" fontId="26" fillId="30" borderId="27" xfId="0" applyFont="1" applyFill="1" applyBorder="1" applyAlignment="1" applyProtection="1">
      <alignment horizontal="left" vertical="center"/>
      <protection locked="0"/>
    </xf>
    <xf numFmtId="0" fontId="26" fillId="30" borderId="28" xfId="0" applyFont="1" applyFill="1" applyBorder="1" applyAlignment="1" applyProtection="1">
      <alignment horizontal="left" vertical="center"/>
      <protection locked="0"/>
    </xf>
    <xf numFmtId="0" fontId="26" fillId="31" borderId="27" xfId="0" applyFont="1" applyFill="1" applyBorder="1" applyAlignment="1" applyProtection="1">
      <alignment horizontal="left" vertical="center"/>
      <protection locked="0"/>
    </xf>
    <xf numFmtId="0" fontId="26" fillId="31" borderId="28" xfId="0" applyFont="1" applyFill="1" applyBorder="1" applyAlignment="1" applyProtection="1">
      <alignment horizontal="left" vertical="center"/>
      <protection locked="0"/>
    </xf>
    <xf numFmtId="0" fontId="31" fillId="34" borderId="29" xfId="0" applyFont="1" applyFill="1" applyBorder="1" applyAlignment="1">
      <alignment horizontal="left"/>
    </xf>
    <xf numFmtId="0" fontId="31" fillId="34" borderId="38" xfId="0" applyFont="1" applyFill="1" applyBorder="1" applyAlignment="1">
      <alignment horizontal="left"/>
    </xf>
    <xf numFmtId="0" fontId="8" fillId="8" borderId="0" xfId="0" applyFont="1" applyFill="1" applyAlignment="1">
      <alignment horizontal="left" vertical="top" wrapText="1"/>
    </xf>
    <xf numFmtId="0" fontId="6" fillId="7" borderId="48" xfId="0" applyFont="1" applyFill="1" applyBorder="1" applyAlignment="1">
      <alignment horizontal="right" vertical="center"/>
    </xf>
    <xf numFmtId="0" fontId="6" fillId="7" borderId="52" xfId="0" applyFont="1" applyFill="1" applyBorder="1" applyAlignment="1">
      <alignment horizontal="right" vertical="center"/>
    </xf>
    <xf numFmtId="0" fontId="0" fillId="4" borderId="48" xfId="0" applyFill="1" applyBorder="1" applyAlignment="1">
      <alignment horizontal="right"/>
    </xf>
    <xf numFmtId="0" fontId="0" fillId="26" borderId="48" xfId="0" applyFill="1" applyBorder="1" applyAlignment="1">
      <alignment horizontal="right"/>
    </xf>
    <xf numFmtId="0" fontId="0" fillId="26" borderId="51" xfId="0" applyFill="1" applyBorder="1" applyAlignment="1">
      <alignment horizontal="right"/>
    </xf>
    <xf numFmtId="0" fontId="0" fillId="23" borderId="53" xfId="0" applyFill="1" applyBorder="1" applyAlignment="1" applyProtection="1">
      <alignment horizontal="right"/>
      <protection locked="0"/>
    </xf>
    <xf numFmtId="0" fontId="0" fillId="23" borderId="50" xfId="0" applyFill="1" applyBorder="1" applyAlignment="1" applyProtection="1">
      <alignment horizontal="right"/>
      <protection locked="0"/>
    </xf>
    <xf numFmtId="0" fontId="0" fillId="33" borderId="49" xfId="0" applyFill="1" applyBorder="1" applyAlignment="1" applyProtection="1">
      <alignment horizontal="center"/>
      <protection hidden="1"/>
    </xf>
    <xf numFmtId="0" fontId="0" fillId="13" borderId="0" xfId="0" applyFill="1" applyAlignment="1">
      <alignment horizontal="left"/>
    </xf>
    <xf numFmtId="0" fontId="13" fillId="13" borderId="0" xfId="0" applyFont="1" applyFill="1" applyAlignment="1">
      <alignment horizontal="center"/>
    </xf>
    <xf numFmtId="0" fontId="4" fillId="2" borderId="1" xfId="0" applyFont="1" applyFill="1" applyBorder="1" applyAlignment="1">
      <alignment horizontal="center"/>
    </xf>
    <xf numFmtId="0" fontId="4" fillId="2" borderId="0" xfId="0" applyFont="1" applyFill="1" applyAlignment="1">
      <alignment horizontal="center"/>
    </xf>
    <xf numFmtId="0" fontId="3" fillId="0" borderId="0" xfId="0" applyFont="1" applyAlignment="1">
      <alignment horizontal="center"/>
    </xf>
    <xf numFmtId="0" fontId="3" fillId="0" borderId="1" xfId="0" applyFont="1" applyBorder="1" applyAlignment="1">
      <alignment horizontal="center"/>
    </xf>
  </cellXfs>
  <cellStyles count="6">
    <cellStyle name="Comma" xfId="2" builtinId="3"/>
    <cellStyle name="Currency" xfId="3" builtinId="4"/>
    <cellStyle name="Hyperlink" xfId="1" builtinId="8"/>
    <cellStyle name="Input" xfId="5" builtinId="20"/>
    <cellStyle name="Normal" xfId="0" builtinId="0"/>
    <cellStyle name="Percent" xfId="4" builtinId="5"/>
  </cellStyles>
  <dxfs count="0"/>
  <tableStyles count="0" defaultTableStyle="TableStyleMedium2" defaultPivotStyle="PivotStyleLight16"/>
  <colors>
    <mruColors>
      <color rgb="FFFFFFCC"/>
      <color rgb="FF66FFCC"/>
      <color rgb="FFFFCC00"/>
      <color rgb="FFA2E2DC"/>
      <color rgb="FFECBEF8"/>
      <color rgb="FFDBDB41"/>
      <color rgb="FFCCCC00"/>
      <color rgb="FFFFCC99"/>
      <color rgb="FFFFCC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1028701</xdr:colOff>
      <xdr:row>71</xdr:row>
      <xdr:rowOff>28575</xdr:rowOff>
    </xdr:from>
    <xdr:to>
      <xdr:col>9</xdr:col>
      <xdr:colOff>1219201</xdr:colOff>
      <xdr:row>72</xdr:row>
      <xdr:rowOff>161925</xdr:rowOff>
    </xdr:to>
    <xdr:sp macro="" textlink="">
      <xdr:nvSpPr>
        <xdr:cNvPr id="2" name="Arrow: Down 1">
          <a:extLst>
            <a:ext uri="{FF2B5EF4-FFF2-40B4-BE49-F238E27FC236}">
              <a16:creationId xmlns:a16="http://schemas.microsoft.com/office/drawing/2014/main" id="{73DA245B-BB96-4EE5-7858-54E28B1C9960}"/>
            </a:ext>
          </a:extLst>
        </xdr:cNvPr>
        <xdr:cNvSpPr/>
      </xdr:nvSpPr>
      <xdr:spPr>
        <a:xfrm>
          <a:off x="12363451" y="13649325"/>
          <a:ext cx="190500" cy="323850"/>
        </a:xfrm>
        <a:prstGeom prst="downArrow">
          <a:avLst/>
        </a:prstGeom>
        <a:ln>
          <a:solidFill>
            <a:sysClr val="windowText" lastClr="000000"/>
          </a:solidFill>
        </a:ln>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137160</xdr:colOff>
      <xdr:row>0</xdr:row>
      <xdr:rowOff>148590</xdr:rowOff>
    </xdr:from>
    <xdr:to>
      <xdr:col>1</xdr:col>
      <xdr:colOff>819150</xdr:colOff>
      <xdr:row>3</xdr:row>
      <xdr:rowOff>101878</xdr:rowOff>
    </xdr:to>
    <xdr:pic>
      <xdr:nvPicPr>
        <xdr:cNvPr id="4" name="Picture 3">
          <a:extLst>
            <a:ext uri="{FF2B5EF4-FFF2-40B4-BE49-F238E27FC236}">
              <a16:creationId xmlns:a16="http://schemas.microsoft.com/office/drawing/2014/main" id="{DDDEDC33-CCE0-4F41-8D3A-9EBC265F5A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37160" y="148590"/>
          <a:ext cx="1653540" cy="55336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10</xdr:row>
      <xdr:rowOff>47625</xdr:rowOff>
    </xdr:from>
    <xdr:to>
      <xdr:col>0</xdr:col>
      <xdr:colOff>232410</xdr:colOff>
      <xdr:row>10</xdr:row>
      <xdr:rowOff>150495</xdr:rowOff>
    </xdr:to>
    <xdr:pic>
      <xdr:nvPicPr>
        <xdr:cNvPr id="2" name="Picture 1" descr="BD21298_">
          <a:extLst>
            <a:ext uri="{FF2B5EF4-FFF2-40B4-BE49-F238E27FC236}">
              <a16:creationId xmlns:a16="http://schemas.microsoft.com/office/drawing/2014/main" id="{1493CE88-046E-40F0-BBC5-8950FA10C6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571625"/>
          <a:ext cx="1524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Ruth Lozano" id="{7628E491-9ACF-4947-860E-77F1A1C0869A}" userId="S::ruth.lozano@utrgv.edu::41e1c9c0-451d-46cf-b85e-6bf393a1cd3e"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0" dT="2023-06-07T13:08:20.77" personId="{7628E491-9ACF-4947-860E-77F1A1C0869A}" id="{AB2F8438-B64E-4139-9EE2-728EDE49A234}">
    <text>Enter 9 or 12</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utrgv.edu/graduate/funding/assistantships/index.htm"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grants.nih.gov/grants/policy/person_months_faqs.ht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gsa.gov/travel/plan-book/per-diem-rates" TargetMode="External"/><Relationship Id="rId2" Type="http://schemas.openxmlformats.org/officeDocument/2006/relationships/hyperlink" Target="https://www.utrgv.edu/human-resources/current-employee/compensation/compensation-frequently-asked-questions/index.htm" TargetMode="External"/><Relationship Id="rId1" Type="http://schemas.openxmlformats.org/officeDocument/2006/relationships/hyperlink" Target="https://www.utrgv.edu/research/for-researchers/animal-care-use/animal-resources/per-diem-ra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7AA10-1E53-4261-9FE4-617B03E789E2}">
  <sheetPr>
    <tabColor theme="9"/>
  </sheetPr>
  <dimension ref="A1:H7"/>
  <sheetViews>
    <sheetView workbookViewId="0">
      <selection activeCell="C3" sqref="C3:H3"/>
    </sheetView>
  </sheetViews>
  <sheetFormatPr defaultRowHeight="15" x14ac:dyDescent="0.25"/>
  <cols>
    <col min="2" max="2" width="18.42578125" customWidth="1"/>
  </cols>
  <sheetData>
    <row r="1" spans="1:8" ht="15.75" x14ac:dyDescent="0.25">
      <c r="A1" s="166" t="s">
        <v>164</v>
      </c>
      <c r="B1" s="166"/>
      <c r="C1" s="166"/>
      <c r="D1" s="166"/>
      <c r="E1" s="166"/>
      <c r="F1" s="166"/>
      <c r="G1" s="166"/>
      <c r="H1" s="166"/>
    </row>
    <row r="2" spans="1:8" ht="45.75" customHeight="1" x14ac:dyDescent="0.25">
      <c r="A2" s="173" t="s">
        <v>213</v>
      </c>
      <c r="B2" s="173"/>
      <c r="C2" s="173"/>
      <c r="D2" s="173"/>
      <c r="E2" s="173"/>
      <c r="F2" s="173"/>
      <c r="G2" s="173"/>
      <c r="H2" s="173"/>
    </row>
    <row r="3" spans="1:8" ht="194.25" customHeight="1" x14ac:dyDescent="0.25">
      <c r="A3" s="167" t="s">
        <v>138</v>
      </c>
      <c r="B3" s="167"/>
      <c r="C3" s="168" t="s">
        <v>214</v>
      </c>
      <c r="D3" s="168"/>
      <c r="E3" s="168"/>
      <c r="F3" s="168"/>
      <c r="G3" s="168"/>
      <c r="H3" s="168"/>
    </row>
    <row r="4" spans="1:8" ht="88.5" customHeight="1" x14ac:dyDescent="0.25">
      <c r="A4" s="169" t="s">
        <v>142</v>
      </c>
      <c r="B4" s="169"/>
      <c r="C4" s="170" t="s">
        <v>215</v>
      </c>
      <c r="D4" s="170"/>
      <c r="E4" s="170"/>
      <c r="F4" s="170"/>
      <c r="G4" s="170"/>
      <c r="H4" s="170"/>
    </row>
    <row r="5" spans="1:8" ht="28.5" customHeight="1" x14ac:dyDescent="0.25">
      <c r="A5" s="171" t="s">
        <v>0</v>
      </c>
      <c r="B5" s="171"/>
      <c r="C5" s="172" t="s">
        <v>1</v>
      </c>
      <c r="D5" s="172"/>
      <c r="E5" s="172"/>
      <c r="F5" s="172"/>
      <c r="G5" s="172"/>
      <c r="H5" s="172"/>
    </row>
    <row r="6" spans="1:8" ht="31.5" customHeight="1" x14ac:dyDescent="0.25">
      <c r="A6" s="162" t="s">
        <v>2</v>
      </c>
      <c r="B6" s="162"/>
      <c r="C6" s="163" t="s">
        <v>3</v>
      </c>
      <c r="D6" s="163"/>
      <c r="E6" s="163"/>
      <c r="F6" s="163"/>
      <c r="G6" s="163"/>
      <c r="H6" s="163"/>
    </row>
    <row r="7" spans="1:8" ht="24" customHeight="1" x14ac:dyDescent="0.25">
      <c r="A7" s="164" t="s">
        <v>4</v>
      </c>
      <c r="B7" s="164"/>
      <c r="C7" s="165" t="s">
        <v>5</v>
      </c>
      <c r="D7" s="165"/>
      <c r="E7" s="165"/>
      <c r="F7" s="165"/>
      <c r="G7" s="165"/>
      <c r="H7" s="165"/>
    </row>
  </sheetData>
  <mergeCells count="12">
    <mergeCell ref="A6:B6"/>
    <mergeCell ref="C6:H6"/>
    <mergeCell ref="A7:B7"/>
    <mergeCell ref="C7:H7"/>
    <mergeCell ref="A1:H1"/>
    <mergeCell ref="A3:B3"/>
    <mergeCell ref="C3:H3"/>
    <mergeCell ref="A4:B4"/>
    <mergeCell ref="C4:H4"/>
    <mergeCell ref="A5:B5"/>
    <mergeCell ref="C5:H5"/>
    <mergeCell ref="A2: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01807-FA10-4F47-9774-2DB10962F5BD}">
  <sheetPr codeName="Sheet2">
    <tabColor theme="5"/>
    <pageSetUpPr fitToPage="1"/>
  </sheetPr>
  <dimension ref="A1:AC125"/>
  <sheetViews>
    <sheetView tabSelected="1" workbookViewId="0">
      <pane ySplit="10" topLeftCell="A11" activePane="bottomLeft" state="frozen"/>
      <selection pane="bottomLeft" activeCell="K21" sqref="K21"/>
    </sheetView>
  </sheetViews>
  <sheetFormatPr defaultColWidth="9.140625" defaultRowHeight="15" x14ac:dyDescent="0.25"/>
  <cols>
    <col min="1" max="1" width="25" style="69" bestFit="1" customWidth="1"/>
    <col min="2" max="2" width="43.7109375" style="69" customWidth="1"/>
    <col min="3" max="3" width="15.7109375" style="69" customWidth="1"/>
    <col min="4" max="4" width="17.42578125" style="69" customWidth="1"/>
    <col min="5" max="5" width="11" style="69" customWidth="1"/>
    <col min="6" max="6" width="11" style="69" hidden="1" customWidth="1"/>
    <col min="7" max="7" width="5.7109375" style="69" bestFit="1" customWidth="1"/>
    <col min="8" max="9" width="6.85546875" style="69" bestFit="1" customWidth="1"/>
    <col min="10" max="10" width="5.7109375" style="69" bestFit="1" customWidth="1"/>
    <col min="11" max="13" width="12.7109375" style="69" customWidth="1"/>
    <col min="14" max="14" width="8.140625" style="69" bestFit="1" customWidth="1"/>
    <col min="15" max="15" width="6.85546875" style="69" bestFit="1" customWidth="1"/>
    <col min="16" max="20" width="12.7109375" style="69" customWidth="1"/>
    <col min="21" max="16384" width="9.140625" style="69"/>
  </cols>
  <sheetData>
    <row r="1" spans="1:28" x14ac:dyDescent="0.25">
      <c r="A1" s="174" t="s">
        <v>6</v>
      </c>
      <c r="B1" s="175"/>
      <c r="C1" s="175"/>
      <c r="D1" s="175"/>
      <c r="E1" s="175"/>
      <c r="F1" s="175"/>
      <c r="G1" s="175"/>
      <c r="H1" s="175"/>
      <c r="I1" s="175"/>
      <c r="J1" s="175"/>
      <c r="K1" s="175"/>
      <c r="L1" s="175"/>
      <c r="M1" s="175"/>
      <c r="N1" s="175"/>
      <c r="O1" s="175"/>
      <c r="P1" s="175"/>
      <c r="Q1" s="175"/>
      <c r="R1" s="175"/>
      <c r="S1" s="175"/>
      <c r="T1" s="175"/>
    </row>
    <row r="2" spans="1:28" x14ac:dyDescent="0.25">
      <c r="A2" s="174" t="s">
        <v>172</v>
      </c>
      <c r="B2" s="175"/>
      <c r="C2" s="175"/>
      <c r="D2" s="175"/>
      <c r="E2" s="175"/>
      <c r="F2" s="175"/>
      <c r="G2" s="175"/>
      <c r="H2" s="175"/>
      <c r="I2" s="175"/>
      <c r="J2" s="175"/>
      <c r="K2" s="175"/>
      <c r="L2" s="175"/>
      <c r="M2" s="175"/>
      <c r="N2" s="175"/>
      <c r="O2" s="175"/>
      <c r="P2" s="175"/>
      <c r="Q2" s="175"/>
      <c r="R2" s="175"/>
      <c r="S2" s="175"/>
      <c r="T2" s="175"/>
    </row>
    <row r="3" spans="1:28" x14ac:dyDescent="0.25">
      <c r="A3" s="174" t="s">
        <v>141</v>
      </c>
      <c r="B3" s="175"/>
      <c r="C3" s="175"/>
      <c r="D3" s="175"/>
      <c r="E3" s="175"/>
      <c r="F3" s="175"/>
      <c r="G3" s="175"/>
      <c r="H3" s="175"/>
      <c r="I3" s="175"/>
      <c r="J3" s="175"/>
      <c r="K3" s="175"/>
      <c r="L3" s="175"/>
      <c r="M3" s="175"/>
      <c r="N3" s="175"/>
      <c r="O3" s="175"/>
      <c r="P3" s="175"/>
      <c r="Q3" s="175"/>
      <c r="R3" s="175"/>
      <c r="S3" s="175"/>
      <c r="T3" s="175"/>
    </row>
    <row r="4" spans="1:28" ht="12" customHeight="1" thickBot="1" x14ac:dyDescent="0.3">
      <c r="A4" s="67"/>
      <c r="B4" s="68"/>
      <c r="C4" s="68"/>
      <c r="D4" s="68"/>
      <c r="E4" s="68"/>
      <c r="F4" s="68"/>
      <c r="G4" s="68"/>
      <c r="H4" s="68"/>
      <c r="I4" s="68"/>
      <c r="J4" s="68"/>
      <c r="K4" s="68"/>
      <c r="L4" s="68"/>
      <c r="M4" s="68"/>
      <c r="N4" s="68"/>
      <c r="O4" s="68"/>
      <c r="P4" s="68"/>
      <c r="Q4" s="68"/>
      <c r="R4" s="68"/>
      <c r="S4" s="68"/>
      <c r="T4" s="68"/>
    </row>
    <row r="5" spans="1:28" x14ac:dyDescent="0.25">
      <c r="A5" s="133" t="s">
        <v>8</v>
      </c>
      <c r="B5" s="183" t="s">
        <v>182</v>
      </c>
      <c r="C5" s="184"/>
      <c r="D5" s="184"/>
      <c r="E5" s="185"/>
      <c r="F5" s="179" t="s">
        <v>17</v>
      </c>
      <c r="G5" s="179"/>
      <c r="H5" s="179"/>
      <c r="I5" s="179"/>
      <c r="J5" s="180"/>
      <c r="K5" s="75" t="s">
        <v>149</v>
      </c>
      <c r="L5" s="76"/>
      <c r="M5" s="71"/>
      <c r="N5" s="71"/>
      <c r="O5" s="71"/>
      <c r="P5" s="71"/>
      <c r="Q5" s="71"/>
      <c r="R5" s="71"/>
      <c r="S5" s="71"/>
      <c r="T5" s="72"/>
    </row>
    <row r="6" spans="1:28" x14ac:dyDescent="0.25">
      <c r="A6" s="132" t="s">
        <v>9</v>
      </c>
      <c r="B6" s="186" t="s">
        <v>179</v>
      </c>
      <c r="C6" s="187"/>
      <c r="D6" s="187"/>
      <c r="E6" s="188"/>
      <c r="F6" s="181"/>
      <c r="G6" s="181"/>
      <c r="H6" s="181"/>
      <c r="I6" s="181"/>
      <c r="J6" s="182"/>
      <c r="K6" s="78" t="s">
        <v>146</v>
      </c>
      <c r="L6" s="77" t="s">
        <v>145</v>
      </c>
      <c r="M6" s="71"/>
      <c r="N6" s="71"/>
      <c r="O6" s="176" t="s">
        <v>60</v>
      </c>
      <c r="P6" s="176"/>
      <c r="Q6" s="176"/>
      <c r="R6" s="176"/>
      <c r="S6" s="176"/>
      <c r="T6" s="73">
        <f>SUMIF(C11:C121,"salaries",S11:S121)</f>
        <v>0</v>
      </c>
    </row>
    <row r="7" spans="1:28" x14ac:dyDescent="0.25">
      <c r="A7" s="131" t="s">
        <v>10</v>
      </c>
      <c r="B7" s="189" t="s">
        <v>178</v>
      </c>
      <c r="C7" s="190"/>
      <c r="D7" s="190"/>
      <c r="E7" s="191"/>
      <c r="F7" s="177" t="s">
        <v>148</v>
      </c>
      <c r="G7" s="177"/>
      <c r="H7" s="177"/>
      <c r="I7" s="177"/>
      <c r="J7" s="178"/>
      <c r="K7" s="79" t="s">
        <v>166</v>
      </c>
      <c r="L7" s="80">
        <v>0.18</v>
      </c>
      <c r="M7" s="71"/>
      <c r="N7" s="71"/>
      <c r="O7" s="176" t="s">
        <v>136</v>
      </c>
      <c r="P7" s="176"/>
      <c r="Q7" s="176"/>
      <c r="R7" s="176"/>
      <c r="S7" s="176"/>
      <c r="T7" s="73">
        <f>SUMIF(C11:C121,"Direct Wages",S11:S121)</f>
        <v>0</v>
      </c>
    </row>
    <row r="8" spans="1:28" x14ac:dyDescent="0.25">
      <c r="A8" s="129" t="s">
        <v>11</v>
      </c>
      <c r="B8" s="189" t="s">
        <v>167</v>
      </c>
      <c r="C8" s="190"/>
      <c r="D8" s="190"/>
      <c r="E8" s="191"/>
      <c r="F8" s="177" t="s">
        <v>147</v>
      </c>
      <c r="G8" s="177"/>
      <c r="H8" s="177"/>
      <c r="I8" s="177"/>
      <c r="J8" s="178"/>
      <c r="K8" s="79">
        <v>0.1</v>
      </c>
      <c r="L8" s="80">
        <v>0.1</v>
      </c>
      <c r="M8" s="71"/>
      <c r="N8" s="71"/>
      <c r="O8" s="176" t="s">
        <v>135</v>
      </c>
      <c r="P8" s="176"/>
      <c r="Q8" s="176"/>
      <c r="R8" s="176"/>
      <c r="S8" s="176"/>
      <c r="T8" s="73">
        <f>SUM(T11:T121)</f>
        <v>0</v>
      </c>
    </row>
    <row r="9" spans="1:28" ht="15.75" thickBot="1" x14ac:dyDescent="0.3">
      <c r="A9" s="130" t="s">
        <v>12</v>
      </c>
      <c r="B9" s="205" t="s">
        <v>177</v>
      </c>
      <c r="C9" s="206"/>
      <c r="D9" s="206"/>
      <c r="E9" s="207"/>
      <c r="F9" s="208"/>
      <c r="G9" s="208"/>
      <c r="H9" s="208"/>
      <c r="I9" s="208"/>
      <c r="J9" s="208"/>
      <c r="K9" s="208"/>
      <c r="L9" s="208"/>
      <c r="M9" s="208"/>
      <c r="N9" s="71"/>
      <c r="O9" s="176" t="s">
        <v>137</v>
      </c>
      <c r="P9" s="176"/>
      <c r="Q9" s="176"/>
      <c r="R9" s="176"/>
      <c r="S9" s="176"/>
      <c r="T9" s="73">
        <f>SUM(T6:T8)</f>
        <v>0</v>
      </c>
    </row>
    <row r="10" spans="1:28" s="70" customFormat="1" ht="84.75" customHeight="1" x14ac:dyDescent="0.25">
      <c r="A10" s="126" t="s">
        <v>45</v>
      </c>
      <c r="B10" s="126" t="s">
        <v>189</v>
      </c>
      <c r="C10" s="127" t="s">
        <v>169</v>
      </c>
      <c r="D10" s="127" t="s">
        <v>190</v>
      </c>
      <c r="E10" s="128" t="s">
        <v>143</v>
      </c>
      <c r="F10" s="82" t="s">
        <v>46</v>
      </c>
      <c r="G10" s="81" t="s">
        <v>47</v>
      </c>
      <c r="H10" s="83" t="s">
        <v>48</v>
      </c>
      <c r="I10" s="84" t="s">
        <v>49</v>
      </c>
      <c r="J10" s="85" t="s">
        <v>50</v>
      </c>
      <c r="K10" s="83" t="s">
        <v>51</v>
      </c>
      <c r="L10" s="84" t="s">
        <v>52</v>
      </c>
      <c r="M10" s="85" t="s">
        <v>53</v>
      </c>
      <c r="N10" s="81" t="s">
        <v>54</v>
      </c>
      <c r="O10" s="85" t="s">
        <v>55</v>
      </c>
      <c r="P10" s="83" t="s">
        <v>56</v>
      </c>
      <c r="Q10" s="84" t="s">
        <v>57</v>
      </c>
      <c r="R10" s="85" t="s">
        <v>58</v>
      </c>
      <c r="S10" s="86" t="s">
        <v>59</v>
      </c>
      <c r="T10" s="86" t="s">
        <v>44</v>
      </c>
    </row>
    <row r="11" spans="1:28" ht="16.5" customHeight="1" x14ac:dyDescent="0.25">
      <c r="A11" s="16" t="s">
        <v>180</v>
      </c>
      <c r="B11" s="117" t="s">
        <v>183</v>
      </c>
      <c r="C11" s="16" t="s">
        <v>168</v>
      </c>
      <c r="D11" s="16"/>
      <c r="E11" s="106"/>
      <c r="F11" s="18"/>
      <c r="G11" s="74"/>
      <c r="H11" s="19"/>
      <c r="I11" s="19"/>
      <c r="J11" s="19"/>
      <c r="K11" s="125">
        <f>IFERROR($E11/$G11*$H11,0)</f>
        <v>0</v>
      </c>
      <c r="L11" s="125">
        <f>IFERROR($E11/$G11*$I11,0)</f>
        <v>0</v>
      </c>
      <c r="M11" s="107">
        <f>IFERROR($E11/$G11*$J11,0)</f>
        <v>0</v>
      </c>
      <c r="N11" s="20">
        <v>0.28000000000000003</v>
      </c>
      <c r="O11" s="20">
        <v>0.18</v>
      </c>
      <c r="P11" s="107">
        <f>$K11*$N11</f>
        <v>0</v>
      </c>
      <c r="Q11" s="107">
        <f>$L11*$N11</f>
        <v>0</v>
      </c>
      <c r="R11" s="107">
        <f>$M11*$O11</f>
        <v>0</v>
      </c>
      <c r="S11" s="108">
        <f>ROUND(SUM($K11:$M11),0)</f>
        <v>0</v>
      </c>
      <c r="T11" s="108">
        <f>ROUND(SUM($P11:$R11),0)</f>
        <v>0</v>
      </c>
    </row>
    <row r="12" spans="1:28" ht="15.75" x14ac:dyDescent="0.25">
      <c r="A12" s="16" t="s">
        <v>180</v>
      </c>
      <c r="B12" s="117" t="s">
        <v>184</v>
      </c>
      <c r="C12" s="16" t="s">
        <v>168</v>
      </c>
      <c r="D12" s="16"/>
      <c r="E12" s="106"/>
      <c r="F12" s="18"/>
      <c r="G12" s="74"/>
      <c r="H12" s="19"/>
      <c r="I12" s="19"/>
      <c r="J12" s="19"/>
      <c r="K12" s="125">
        <f>IFERROR($E12/$G12*$H12,0)</f>
        <v>0</v>
      </c>
      <c r="L12" s="125">
        <f t="shared" ref="L12:L76" si="0">IFERROR($E12/$G12*$I12,0)</f>
        <v>0</v>
      </c>
      <c r="M12" s="107">
        <f t="shared" ref="M12:M76" si="1">IFERROR($E12/$G12*$J12,0)</f>
        <v>0</v>
      </c>
      <c r="N12" s="20">
        <v>0.28000000000000003</v>
      </c>
      <c r="O12" s="20">
        <v>0.18</v>
      </c>
      <c r="P12" s="107">
        <f>$K12*$N12</f>
        <v>0</v>
      </c>
      <c r="Q12" s="107">
        <f>$L12*$N12</f>
        <v>0</v>
      </c>
      <c r="R12" s="107">
        <f>$M12*$O12</f>
        <v>0</v>
      </c>
      <c r="S12" s="108">
        <f t="shared" ref="S12:S20" si="2">ROUND(SUM($K12:$M12),0)</f>
        <v>0</v>
      </c>
      <c r="T12" s="108">
        <f t="shared" ref="T12:T20" si="3">ROUND(SUM($P12:$R12),0)</f>
        <v>0</v>
      </c>
    </row>
    <row r="13" spans="1:28" ht="15.75" x14ac:dyDescent="0.25">
      <c r="A13" s="16" t="s">
        <v>180</v>
      </c>
      <c r="B13" s="117" t="s">
        <v>184</v>
      </c>
      <c r="C13" s="16" t="s">
        <v>168</v>
      </c>
      <c r="D13" s="16"/>
      <c r="E13" s="106"/>
      <c r="F13" s="18"/>
      <c r="G13" s="74"/>
      <c r="H13" s="19"/>
      <c r="I13" s="19"/>
      <c r="J13" s="19"/>
      <c r="K13" s="125">
        <f t="shared" ref="K13:K75" si="4">IFERROR($E13/$G13*$H13,0)</f>
        <v>0</v>
      </c>
      <c r="L13" s="125">
        <f t="shared" si="0"/>
        <v>0</v>
      </c>
      <c r="M13" s="107">
        <f t="shared" si="1"/>
        <v>0</v>
      </c>
      <c r="N13" s="20">
        <v>0.28000000000000003</v>
      </c>
      <c r="O13" s="20">
        <v>0.18</v>
      </c>
      <c r="P13" s="107">
        <f>$K13*$N13</f>
        <v>0</v>
      </c>
      <c r="Q13" s="107">
        <f>$L13*$N13</f>
        <v>0</v>
      </c>
      <c r="R13" s="107">
        <f>$M13*$O13</f>
        <v>0</v>
      </c>
      <c r="S13" s="108">
        <f t="shared" si="2"/>
        <v>0</v>
      </c>
      <c r="T13" s="108">
        <f t="shared" si="3"/>
        <v>0</v>
      </c>
    </row>
    <row r="14" spans="1:28" ht="15.75" x14ac:dyDescent="0.25">
      <c r="A14" s="16" t="s">
        <v>180</v>
      </c>
      <c r="B14" s="117" t="s">
        <v>188</v>
      </c>
      <c r="C14" s="16" t="s">
        <v>168</v>
      </c>
      <c r="D14" s="16"/>
      <c r="E14" s="106"/>
      <c r="F14" s="18"/>
      <c r="G14" s="74"/>
      <c r="H14" s="19"/>
      <c r="I14" s="19"/>
      <c r="J14" s="19"/>
      <c r="K14" s="125">
        <f t="shared" si="4"/>
        <v>0</v>
      </c>
      <c r="L14" s="125">
        <f t="shared" si="0"/>
        <v>0</v>
      </c>
      <c r="M14" s="107">
        <f t="shared" si="1"/>
        <v>0</v>
      </c>
      <c r="N14" s="20">
        <v>0.28000000000000003</v>
      </c>
      <c r="O14" s="20">
        <v>0.18</v>
      </c>
      <c r="P14" s="107">
        <f t="shared" ref="P14:P16" si="5">$K14*$N14</f>
        <v>0</v>
      </c>
      <c r="Q14" s="107">
        <f t="shared" ref="Q14:Q16" si="6">$L14*$N14</f>
        <v>0</v>
      </c>
      <c r="R14" s="107">
        <f t="shared" ref="R14:R16" si="7">$M14*$O14</f>
        <v>0</v>
      </c>
      <c r="S14" s="108">
        <f t="shared" si="2"/>
        <v>0</v>
      </c>
      <c r="T14" s="108">
        <f t="shared" si="3"/>
        <v>0</v>
      </c>
    </row>
    <row r="15" spans="1:28" ht="15.75" x14ac:dyDescent="0.25">
      <c r="A15" s="16" t="s">
        <v>181</v>
      </c>
      <c r="B15" s="117" t="s">
        <v>185</v>
      </c>
      <c r="C15" s="16" t="s">
        <v>171</v>
      </c>
      <c r="D15" s="16"/>
      <c r="E15" s="106">
        <v>28800</v>
      </c>
      <c r="F15" s="18"/>
      <c r="G15" s="74"/>
      <c r="H15" s="19"/>
      <c r="I15" s="19"/>
      <c r="J15" s="19"/>
      <c r="K15" s="125">
        <f t="shared" si="4"/>
        <v>0</v>
      </c>
      <c r="L15" s="125">
        <f t="shared" si="0"/>
        <v>0</v>
      </c>
      <c r="M15" s="107">
        <f t="shared" si="1"/>
        <v>0</v>
      </c>
      <c r="N15" s="20">
        <v>0.1</v>
      </c>
      <c r="O15" s="20"/>
      <c r="P15" s="107">
        <f t="shared" si="5"/>
        <v>0</v>
      </c>
      <c r="Q15" s="107">
        <f t="shared" si="6"/>
        <v>0</v>
      </c>
      <c r="R15" s="107">
        <f t="shared" si="7"/>
        <v>0</v>
      </c>
      <c r="S15" s="108">
        <f t="shared" si="2"/>
        <v>0</v>
      </c>
      <c r="T15" s="108">
        <f t="shared" si="3"/>
        <v>0</v>
      </c>
    </row>
    <row r="16" spans="1:28" ht="15.75" x14ac:dyDescent="0.25">
      <c r="A16" s="16" t="s">
        <v>181</v>
      </c>
      <c r="B16" s="117" t="s">
        <v>186</v>
      </c>
      <c r="C16" s="16" t="s">
        <v>171</v>
      </c>
      <c r="D16" s="16"/>
      <c r="E16" s="106">
        <v>15000</v>
      </c>
      <c r="F16" s="18"/>
      <c r="G16" s="74"/>
      <c r="H16" s="19"/>
      <c r="I16" s="19"/>
      <c r="J16" s="19"/>
      <c r="K16" s="125">
        <f t="shared" si="4"/>
        <v>0</v>
      </c>
      <c r="L16" s="125">
        <f t="shared" si="0"/>
        <v>0</v>
      </c>
      <c r="M16" s="107">
        <f t="shared" si="1"/>
        <v>0</v>
      </c>
      <c r="N16" s="20">
        <v>0.1</v>
      </c>
      <c r="O16" s="20"/>
      <c r="P16" s="107">
        <f t="shared" si="5"/>
        <v>0</v>
      </c>
      <c r="Q16" s="107">
        <f t="shared" si="6"/>
        <v>0</v>
      </c>
      <c r="R16" s="107">
        <f t="shared" si="7"/>
        <v>0</v>
      </c>
      <c r="S16" s="108">
        <f t="shared" si="2"/>
        <v>0</v>
      </c>
      <c r="T16" s="108">
        <f t="shared" si="3"/>
        <v>0</v>
      </c>
      <c r="V16" s="70"/>
      <c r="W16" s="192" t="s">
        <v>210</v>
      </c>
      <c r="X16" s="193"/>
      <c r="Y16" s="193"/>
      <c r="Z16" s="193"/>
      <c r="AA16" s="193"/>
      <c r="AB16" s="194"/>
    </row>
    <row r="17" spans="1:29" ht="15.75" customHeight="1" x14ac:dyDescent="0.25">
      <c r="A17" s="16" t="s">
        <v>181</v>
      </c>
      <c r="B17" s="117" t="s">
        <v>187</v>
      </c>
      <c r="C17" s="16" t="s">
        <v>171</v>
      </c>
      <c r="D17" s="16"/>
      <c r="E17" s="106">
        <v>12000</v>
      </c>
      <c r="F17" s="18"/>
      <c r="G17" s="74"/>
      <c r="H17" s="19"/>
      <c r="I17" s="19"/>
      <c r="J17" s="19"/>
      <c r="K17" s="125">
        <f t="shared" si="4"/>
        <v>0</v>
      </c>
      <c r="L17" s="125">
        <f t="shared" si="0"/>
        <v>0</v>
      </c>
      <c r="M17" s="107">
        <f t="shared" si="1"/>
        <v>0</v>
      </c>
      <c r="N17" s="20">
        <v>0.1</v>
      </c>
      <c r="O17" s="20"/>
      <c r="P17" s="107">
        <f t="shared" ref="P17:P80" si="8">$K17*$N17</f>
        <v>0</v>
      </c>
      <c r="Q17" s="107">
        <f t="shared" ref="Q17:Q80" si="9">$L17*$N17</f>
        <v>0</v>
      </c>
      <c r="R17" s="107">
        <f t="shared" ref="R17:R80" si="10">$M17*$O17</f>
        <v>0</v>
      </c>
      <c r="S17" s="108">
        <f t="shared" si="2"/>
        <v>0</v>
      </c>
      <c r="T17" s="108">
        <f t="shared" si="3"/>
        <v>0</v>
      </c>
      <c r="V17" s="195" t="s">
        <v>212</v>
      </c>
      <c r="W17" s="196"/>
      <c r="X17" s="196"/>
      <c r="Y17" s="196"/>
      <c r="Z17" s="196"/>
      <c r="AA17" s="196"/>
      <c r="AB17" s="196"/>
      <c r="AC17" s="197"/>
    </row>
    <row r="18" spans="1:29" ht="15.75" x14ac:dyDescent="0.25">
      <c r="A18" s="16"/>
      <c r="B18" s="117"/>
      <c r="C18" s="16"/>
      <c r="D18" s="16"/>
      <c r="E18" s="106"/>
      <c r="F18" s="18"/>
      <c r="G18" s="74"/>
      <c r="H18" s="19"/>
      <c r="I18" s="19"/>
      <c r="J18" s="19"/>
      <c r="K18" s="125">
        <f t="shared" si="4"/>
        <v>0</v>
      </c>
      <c r="L18" s="125">
        <f t="shared" si="0"/>
        <v>0</v>
      </c>
      <c r="M18" s="107">
        <f t="shared" si="1"/>
        <v>0</v>
      </c>
      <c r="N18" s="20"/>
      <c r="O18" s="20"/>
      <c r="P18" s="107">
        <f t="shared" si="8"/>
        <v>0</v>
      </c>
      <c r="Q18" s="107">
        <f t="shared" si="9"/>
        <v>0</v>
      </c>
      <c r="R18" s="107">
        <f t="shared" si="10"/>
        <v>0</v>
      </c>
      <c r="S18" s="108">
        <f t="shared" si="2"/>
        <v>0</v>
      </c>
      <c r="T18" s="108">
        <f t="shared" si="3"/>
        <v>0</v>
      </c>
      <c r="V18" s="198"/>
      <c r="W18" s="199"/>
      <c r="X18" s="199"/>
      <c r="Y18" s="199"/>
      <c r="Z18" s="199"/>
      <c r="AA18" s="199"/>
      <c r="AB18" s="199"/>
      <c r="AC18" s="200"/>
    </row>
    <row r="19" spans="1:29" ht="15.75" x14ac:dyDescent="0.25">
      <c r="A19" s="16"/>
      <c r="B19" s="117"/>
      <c r="C19" s="16"/>
      <c r="D19" s="16"/>
      <c r="E19" s="106"/>
      <c r="F19" s="18"/>
      <c r="G19" s="74"/>
      <c r="H19" s="19"/>
      <c r="I19" s="19"/>
      <c r="J19" s="19"/>
      <c r="K19" s="125">
        <f t="shared" si="4"/>
        <v>0</v>
      </c>
      <c r="L19" s="125">
        <f t="shared" si="0"/>
        <v>0</v>
      </c>
      <c r="M19" s="107">
        <f t="shared" si="1"/>
        <v>0</v>
      </c>
      <c r="N19" s="20"/>
      <c r="O19" s="20"/>
      <c r="P19" s="107">
        <f t="shared" si="8"/>
        <v>0</v>
      </c>
      <c r="Q19" s="107">
        <f t="shared" si="9"/>
        <v>0</v>
      </c>
      <c r="R19" s="107">
        <f t="shared" si="10"/>
        <v>0</v>
      </c>
      <c r="S19" s="108">
        <f t="shared" si="2"/>
        <v>0</v>
      </c>
      <c r="T19" s="108">
        <f t="shared" si="3"/>
        <v>0</v>
      </c>
      <c r="V19" s="198"/>
      <c r="W19" s="199"/>
      <c r="X19" s="199"/>
      <c r="Y19" s="199"/>
      <c r="Z19" s="199"/>
      <c r="AA19" s="199"/>
      <c r="AB19" s="199"/>
      <c r="AC19" s="200"/>
    </row>
    <row r="20" spans="1:29" ht="15.75" x14ac:dyDescent="0.25">
      <c r="A20" s="16"/>
      <c r="B20" s="117"/>
      <c r="C20" s="16"/>
      <c r="D20" s="16"/>
      <c r="E20" s="106"/>
      <c r="F20" s="18"/>
      <c r="G20" s="74"/>
      <c r="H20" s="19"/>
      <c r="I20" s="19"/>
      <c r="J20" s="19"/>
      <c r="K20" s="125">
        <f t="shared" si="4"/>
        <v>0</v>
      </c>
      <c r="L20" s="125">
        <f t="shared" si="0"/>
        <v>0</v>
      </c>
      <c r="M20" s="107">
        <f t="shared" si="1"/>
        <v>0</v>
      </c>
      <c r="N20" s="20"/>
      <c r="O20" s="20"/>
      <c r="P20" s="107">
        <f t="shared" si="8"/>
        <v>0</v>
      </c>
      <c r="Q20" s="107">
        <f t="shared" si="9"/>
        <v>0</v>
      </c>
      <c r="R20" s="107">
        <f t="shared" si="10"/>
        <v>0</v>
      </c>
      <c r="S20" s="108">
        <f t="shared" si="2"/>
        <v>0</v>
      </c>
      <c r="T20" s="108">
        <f t="shared" si="3"/>
        <v>0</v>
      </c>
      <c r="V20" s="198"/>
      <c r="W20" s="199"/>
      <c r="X20" s="199"/>
      <c r="Y20" s="199"/>
      <c r="Z20" s="199"/>
      <c r="AA20" s="199"/>
      <c r="AB20" s="199"/>
      <c r="AC20" s="200"/>
    </row>
    <row r="21" spans="1:29" ht="15.75" x14ac:dyDescent="0.25">
      <c r="A21" s="16"/>
      <c r="B21" s="117"/>
      <c r="C21" s="16"/>
      <c r="D21" s="16"/>
      <c r="E21" s="106"/>
      <c r="F21" s="18"/>
      <c r="G21" s="74"/>
      <c r="H21" s="19"/>
      <c r="I21" s="19"/>
      <c r="J21" s="19"/>
      <c r="K21" s="125">
        <f t="shared" si="4"/>
        <v>0</v>
      </c>
      <c r="L21" s="125">
        <f t="shared" si="0"/>
        <v>0</v>
      </c>
      <c r="M21" s="107">
        <f t="shared" si="1"/>
        <v>0</v>
      </c>
      <c r="N21" s="20"/>
      <c r="O21" s="20"/>
      <c r="P21" s="107">
        <f t="shared" si="8"/>
        <v>0</v>
      </c>
      <c r="Q21" s="107">
        <f t="shared" si="9"/>
        <v>0</v>
      </c>
      <c r="R21" s="107">
        <f t="shared" si="10"/>
        <v>0</v>
      </c>
      <c r="S21" s="108">
        <f t="shared" ref="S21:S80" si="11">ROUND(SUM($K21:$M21),0)</f>
        <v>0</v>
      </c>
      <c r="T21" s="108">
        <f t="shared" ref="T21:T80" si="12">ROUND(SUM($P21:$R21),0)</f>
        <v>0</v>
      </c>
      <c r="V21" s="201"/>
      <c r="W21" s="202"/>
      <c r="X21" s="202"/>
      <c r="Y21" s="202"/>
      <c r="Z21" s="202"/>
      <c r="AA21" s="202"/>
      <c r="AB21" s="202"/>
      <c r="AC21" s="203"/>
    </row>
    <row r="22" spans="1:29" ht="15.75" x14ac:dyDescent="0.25">
      <c r="A22" s="16"/>
      <c r="B22" s="117"/>
      <c r="C22" s="16"/>
      <c r="D22" s="16"/>
      <c r="E22" s="106"/>
      <c r="F22" s="18"/>
      <c r="G22" s="74"/>
      <c r="H22" s="19"/>
      <c r="I22" s="19"/>
      <c r="J22" s="19"/>
      <c r="K22" s="125">
        <f t="shared" si="4"/>
        <v>0</v>
      </c>
      <c r="L22" s="125">
        <f t="shared" si="0"/>
        <v>0</v>
      </c>
      <c r="M22" s="107">
        <f t="shared" si="1"/>
        <v>0</v>
      </c>
      <c r="N22" s="20"/>
      <c r="O22" s="20"/>
      <c r="P22" s="107">
        <f t="shared" si="8"/>
        <v>0</v>
      </c>
      <c r="Q22" s="107">
        <f t="shared" si="9"/>
        <v>0</v>
      </c>
      <c r="R22" s="107">
        <f t="shared" si="10"/>
        <v>0</v>
      </c>
      <c r="S22" s="108">
        <f t="shared" si="11"/>
        <v>0</v>
      </c>
      <c r="T22" s="108">
        <f t="shared" si="12"/>
        <v>0</v>
      </c>
      <c r="V22" s="204" t="s">
        <v>211</v>
      </c>
      <c r="W22" s="204"/>
      <c r="X22" s="204"/>
      <c r="Y22" s="204"/>
      <c r="Z22" s="204"/>
      <c r="AA22" s="204"/>
      <c r="AB22" s="204"/>
      <c r="AC22" s="204"/>
    </row>
    <row r="23" spans="1:29" ht="15.75" x14ac:dyDescent="0.25">
      <c r="A23" s="16"/>
      <c r="B23" s="117"/>
      <c r="C23" s="16"/>
      <c r="D23" s="16"/>
      <c r="E23" s="106"/>
      <c r="F23" s="18"/>
      <c r="G23" s="74"/>
      <c r="H23" s="19"/>
      <c r="I23" s="19"/>
      <c r="J23" s="19"/>
      <c r="K23" s="125">
        <f t="shared" si="4"/>
        <v>0</v>
      </c>
      <c r="L23" s="125">
        <f t="shared" si="0"/>
        <v>0</v>
      </c>
      <c r="M23" s="107">
        <f t="shared" si="1"/>
        <v>0</v>
      </c>
      <c r="N23" s="20"/>
      <c r="O23" s="20"/>
      <c r="P23" s="107">
        <f t="shared" si="8"/>
        <v>0</v>
      </c>
      <c r="Q23" s="107">
        <f t="shared" si="9"/>
        <v>0</v>
      </c>
      <c r="R23" s="107">
        <f t="shared" si="10"/>
        <v>0</v>
      </c>
      <c r="S23" s="108">
        <f t="shared" si="11"/>
        <v>0</v>
      </c>
      <c r="T23" s="108">
        <f t="shared" si="12"/>
        <v>0</v>
      </c>
    </row>
    <row r="24" spans="1:29" ht="15.75" x14ac:dyDescent="0.25">
      <c r="A24" s="16"/>
      <c r="B24" s="117"/>
      <c r="C24" s="16"/>
      <c r="D24" s="16"/>
      <c r="E24" s="106"/>
      <c r="F24" s="18"/>
      <c r="G24" s="74"/>
      <c r="H24" s="19"/>
      <c r="I24" s="19"/>
      <c r="J24" s="19"/>
      <c r="K24" s="125">
        <f t="shared" si="4"/>
        <v>0</v>
      </c>
      <c r="L24" s="125">
        <f t="shared" si="0"/>
        <v>0</v>
      </c>
      <c r="M24" s="107">
        <f t="shared" si="1"/>
        <v>0</v>
      </c>
      <c r="N24" s="20"/>
      <c r="O24" s="20"/>
      <c r="P24" s="107">
        <f t="shared" si="8"/>
        <v>0</v>
      </c>
      <c r="Q24" s="107">
        <f t="shared" si="9"/>
        <v>0</v>
      </c>
      <c r="R24" s="107">
        <f t="shared" si="10"/>
        <v>0</v>
      </c>
      <c r="S24" s="108">
        <f t="shared" si="11"/>
        <v>0</v>
      </c>
      <c r="T24" s="108">
        <f t="shared" si="12"/>
        <v>0</v>
      </c>
    </row>
    <row r="25" spans="1:29" ht="15.75" x14ac:dyDescent="0.25">
      <c r="A25" s="16"/>
      <c r="B25" s="117"/>
      <c r="C25" s="16"/>
      <c r="D25" s="16"/>
      <c r="E25" s="106"/>
      <c r="F25" s="18"/>
      <c r="G25" s="74"/>
      <c r="H25" s="19"/>
      <c r="I25" s="19"/>
      <c r="J25" s="19"/>
      <c r="K25" s="125">
        <f t="shared" si="4"/>
        <v>0</v>
      </c>
      <c r="L25" s="125">
        <f t="shared" si="0"/>
        <v>0</v>
      </c>
      <c r="M25" s="107">
        <f t="shared" si="1"/>
        <v>0</v>
      </c>
      <c r="N25" s="20"/>
      <c r="O25" s="20"/>
      <c r="P25" s="107">
        <f t="shared" si="8"/>
        <v>0</v>
      </c>
      <c r="Q25" s="107">
        <f t="shared" si="9"/>
        <v>0</v>
      </c>
      <c r="R25" s="107">
        <f t="shared" si="10"/>
        <v>0</v>
      </c>
      <c r="S25" s="108">
        <f t="shared" si="11"/>
        <v>0</v>
      </c>
      <c r="T25" s="108">
        <f t="shared" si="12"/>
        <v>0</v>
      </c>
    </row>
    <row r="26" spans="1:29" ht="15.75" x14ac:dyDescent="0.25">
      <c r="A26" s="16"/>
      <c r="B26" s="117"/>
      <c r="C26" s="16"/>
      <c r="D26" s="16"/>
      <c r="E26" s="106"/>
      <c r="F26" s="18"/>
      <c r="G26" s="74"/>
      <c r="H26" s="19"/>
      <c r="I26" s="19"/>
      <c r="J26" s="19"/>
      <c r="K26" s="125">
        <f t="shared" si="4"/>
        <v>0</v>
      </c>
      <c r="L26" s="125">
        <f t="shared" si="0"/>
        <v>0</v>
      </c>
      <c r="M26" s="107">
        <f t="shared" si="1"/>
        <v>0</v>
      </c>
      <c r="N26" s="20"/>
      <c r="O26" s="20"/>
      <c r="P26" s="107">
        <f t="shared" si="8"/>
        <v>0</v>
      </c>
      <c r="Q26" s="107">
        <f t="shared" si="9"/>
        <v>0</v>
      </c>
      <c r="R26" s="107">
        <f t="shared" si="10"/>
        <v>0</v>
      </c>
      <c r="S26" s="108">
        <f t="shared" si="11"/>
        <v>0</v>
      </c>
      <c r="T26" s="108">
        <f t="shared" si="12"/>
        <v>0</v>
      </c>
    </row>
    <row r="27" spans="1:29" ht="15.75" x14ac:dyDescent="0.25">
      <c r="A27" s="16"/>
      <c r="B27" s="117"/>
      <c r="C27" s="16"/>
      <c r="D27" s="16"/>
      <c r="E27" s="106"/>
      <c r="F27" s="18"/>
      <c r="G27" s="74"/>
      <c r="H27" s="19"/>
      <c r="I27" s="19"/>
      <c r="J27" s="19"/>
      <c r="K27" s="125">
        <f t="shared" si="4"/>
        <v>0</v>
      </c>
      <c r="L27" s="125">
        <f t="shared" si="0"/>
        <v>0</v>
      </c>
      <c r="M27" s="107">
        <f t="shared" si="1"/>
        <v>0</v>
      </c>
      <c r="N27" s="20"/>
      <c r="O27" s="20"/>
      <c r="P27" s="107">
        <f t="shared" si="8"/>
        <v>0</v>
      </c>
      <c r="Q27" s="107">
        <f t="shared" si="9"/>
        <v>0</v>
      </c>
      <c r="R27" s="107">
        <f t="shared" si="10"/>
        <v>0</v>
      </c>
      <c r="S27" s="108">
        <f t="shared" si="11"/>
        <v>0</v>
      </c>
      <c r="T27" s="108">
        <f t="shared" si="12"/>
        <v>0</v>
      </c>
    </row>
    <row r="28" spans="1:29" ht="15.75" x14ac:dyDescent="0.25">
      <c r="A28" s="16"/>
      <c r="B28" s="117"/>
      <c r="C28" s="16"/>
      <c r="D28" s="16"/>
      <c r="E28" s="106"/>
      <c r="F28" s="18"/>
      <c r="G28" s="74"/>
      <c r="H28" s="19"/>
      <c r="I28" s="19"/>
      <c r="J28" s="19"/>
      <c r="K28" s="125">
        <f t="shared" si="4"/>
        <v>0</v>
      </c>
      <c r="L28" s="125">
        <f t="shared" si="0"/>
        <v>0</v>
      </c>
      <c r="M28" s="107">
        <f t="shared" si="1"/>
        <v>0</v>
      </c>
      <c r="N28" s="20"/>
      <c r="O28" s="20"/>
      <c r="P28" s="107">
        <f t="shared" si="8"/>
        <v>0</v>
      </c>
      <c r="Q28" s="107">
        <f t="shared" si="9"/>
        <v>0</v>
      </c>
      <c r="R28" s="107">
        <f t="shared" si="10"/>
        <v>0</v>
      </c>
      <c r="S28" s="108">
        <f t="shared" si="11"/>
        <v>0</v>
      </c>
      <c r="T28" s="108">
        <f t="shared" si="12"/>
        <v>0</v>
      </c>
    </row>
    <row r="29" spans="1:29" ht="15.75" x14ac:dyDescent="0.25">
      <c r="A29" s="16"/>
      <c r="B29" s="117"/>
      <c r="C29" s="16"/>
      <c r="D29" s="16"/>
      <c r="E29" s="106"/>
      <c r="F29" s="18"/>
      <c r="G29" s="74"/>
      <c r="H29" s="19"/>
      <c r="I29" s="19"/>
      <c r="J29" s="19"/>
      <c r="K29" s="125">
        <f t="shared" si="4"/>
        <v>0</v>
      </c>
      <c r="L29" s="125">
        <f t="shared" si="0"/>
        <v>0</v>
      </c>
      <c r="M29" s="107">
        <f t="shared" si="1"/>
        <v>0</v>
      </c>
      <c r="N29" s="20"/>
      <c r="O29" s="20"/>
      <c r="P29" s="107">
        <f t="shared" si="8"/>
        <v>0</v>
      </c>
      <c r="Q29" s="107">
        <f t="shared" si="9"/>
        <v>0</v>
      </c>
      <c r="R29" s="107">
        <f t="shared" si="10"/>
        <v>0</v>
      </c>
      <c r="S29" s="108">
        <f t="shared" si="11"/>
        <v>0</v>
      </c>
      <c r="T29" s="108">
        <f t="shared" si="12"/>
        <v>0</v>
      </c>
    </row>
    <row r="30" spans="1:29" ht="15.75" x14ac:dyDescent="0.25">
      <c r="A30" s="16"/>
      <c r="B30" s="117"/>
      <c r="C30" s="16"/>
      <c r="D30" s="16"/>
      <c r="E30" s="106"/>
      <c r="F30" s="18"/>
      <c r="G30" s="74"/>
      <c r="H30" s="19"/>
      <c r="I30" s="19"/>
      <c r="J30" s="19"/>
      <c r="K30" s="125">
        <f t="shared" si="4"/>
        <v>0</v>
      </c>
      <c r="L30" s="125">
        <f t="shared" si="0"/>
        <v>0</v>
      </c>
      <c r="M30" s="107">
        <f t="shared" si="1"/>
        <v>0</v>
      </c>
      <c r="N30" s="20"/>
      <c r="O30" s="20"/>
      <c r="P30" s="107">
        <f t="shared" si="8"/>
        <v>0</v>
      </c>
      <c r="Q30" s="107">
        <f t="shared" si="9"/>
        <v>0</v>
      </c>
      <c r="R30" s="107">
        <f t="shared" si="10"/>
        <v>0</v>
      </c>
      <c r="S30" s="108">
        <f t="shared" si="11"/>
        <v>0</v>
      </c>
      <c r="T30" s="108">
        <f t="shared" si="12"/>
        <v>0</v>
      </c>
    </row>
    <row r="31" spans="1:29" ht="15.75" x14ac:dyDescent="0.25">
      <c r="A31" s="16"/>
      <c r="B31" s="117"/>
      <c r="C31" s="16"/>
      <c r="D31" s="16"/>
      <c r="E31" s="106"/>
      <c r="F31" s="18"/>
      <c r="G31" s="74"/>
      <c r="H31" s="19"/>
      <c r="I31" s="19"/>
      <c r="J31" s="19"/>
      <c r="K31" s="125">
        <f t="shared" si="4"/>
        <v>0</v>
      </c>
      <c r="L31" s="125">
        <f t="shared" si="0"/>
        <v>0</v>
      </c>
      <c r="M31" s="107">
        <f t="shared" si="1"/>
        <v>0</v>
      </c>
      <c r="N31" s="20"/>
      <c r="O31" s="20"/>
      <c r="P31" s="107">
        <f t="shared" si="8"/>
        <v>0</v>
      </c>
      <c r="Q31" s="107">
        <f t="shared" si="9"/>
        <v>0</v>
      </c>
      <c r="R31" s="107">
        <f t="shared" si="10"/>
        <v>0</v>
      </c>
      <c r="S31" s="108">
        <f t="shared" si="11"/>
        <v>0</v>
      </c>
      <c r="T31" s="108">
        <f t="shared" si="12"/>
        <v>0</v>
      </c>
    </row>
    <row r="32" spans="1:29" ht="15.75" x14ac:dyDescent="0.25">
      <c r="A32" s="16"/>
      <c r="B32" s="117"/>
      <c r="C32" s="16"/>
      <c r="D32" s="16"/>
      <c r="E32" s="106"/>
      <c r="F32" s="18"/>
      <c r="G32" s="74"/>
      <c r="H32" s="19"/>
      <c r="I32" s="19"/>
      <c r="J32" s="19"/>
      <c r="K32" s="125">
        <f t="shared" si="4"/>
        <v>0</v>
      </c>
      <c r="L32" s="125">
        <f t="shared" si="0"/>
        <v>0</v>
      </c>
      <c r="M32" s="107">
        <f t="shared" si="1"/>
        <v>0</v>
      </c>
      <c r="N32" s="20"/>
      <c r="O32" s="20"/>
      <c r="P32" s="107">
        <f t="shared" si="8"/>
        <v>0</v>
      </c>
      <c r="Q32" s="107">
        <f t="shared" si="9"/>
        <v>0</v>
      </c>
      <c r="R32" s="107">
        <f t="shared" si="10"/>
        <v>0</v>
      </c>
      <c r="S32" s="108">
        <f t="shared" si="11"/>
        <v>0</v>
      </c>
      <c r="T32" s="108">
        <f t="shared" si="12"/>
        <v>0</v>
      </c>
    </row>
    <row r="33" spans="1:20" ht="15.75" x14ac:dyDescent="0.25">
      <c r="A33" s="16"/>
      <c r="B33" s="117"/>
      <c r="C33" s="16"/>
      <c r="D33" s="16"/>
      <c r="E33" s="106"/>
      <c r="F33" s="18"/>
      <c r="G33" s="74"/>
      <c r="H33" s="19"/>
      <c r="I33" s="19"/>
      <c r="J33" s="19"/>
      <c r="K33" s="125">
        <f t="shared" si="4"/>
        <v>0</v>
      </c>
      <c r="L33" s="125">
        <f t="shared" si="0"/>
        <v>0</v>
      </c>
      <c r="M33" s="107">
        <f t="shared" si="1"/>
        <v>0</v>
      </c>
      <c r="N33" s="20"/>
      <c r="O33" s="20"/>
      <c r="P33" s="107">
        <f t="shared" si="8"/>
        <v>0</v>
      </c>
      <c r="Q33" s="107">
        <f t="shared" si="9"/>
        <v>0</v>
      </c>
      <c r="R33" s="107">
        <f t="shared" si="10"/>
        <v>0</v>
      </c>
      <c r="S33" s="108">
        <f t="shared" si="11"/>
        <v>0</v>
      </c>
      <c r="T33" s="108">
        <f t="shared" si="12"/>
        <v>0</v>
      </c>
    </row>
    <row r="34" spans="1:20" ht="15.75" x14ac:dyDescent="0.25">
      <c r="A34" s="16"/>
      <c r="B34" s="117"/>
      <c r="C34" s="16"/>
      <c r="D34" s="16"/>
      <c r="E34" s="106"/>
      <c r="F34" s="18"/>
      <c r="G34" s="74"/>
      <c r="H34" s="19"/>
      <c r="I34" s="19"/>
      <c r="J34" s="19"/>
      <c r="K34" s="125">
        <f t="shared" si="4"/>
        <v>0</v>
      </c>
      <c r="L34" s="125">
        <f t="shared" si="0"/>
        <v>0</v>
      </c>
      <c r="M34" s="107">
        <f t="shared" si="1"/>
        <v>0</v>
      </c>
      <c r="N34" s="20"/>
      <c r="O34" s="20"/>
      <c r="P34" s="107">
        <f t="shared" si="8"/>
        <v>0</v>
      </c>
      <c r="Q34" s="107">
        <f t="shared" si="9"/>
        <v>0</v>
      </c>
      <c r="R34" s="107">
        <f t="shared" si="10"/>
        <v>0</v>
      </c>
      <c r="S34" s="108">
        <f t="shared" si="11"/>
        <v>0</v>
      </c>
      <c r="T34" s="108">
        <f t="shared" si="12"/>
        <v>0</v>
      </c>
    </row>
    <row r="35" spans="1:20" ht="15.75" x14ac:dyDescent="0.25">
      <c r="A35" s="16"/>
      <c r="B35" s="117"/>
      <c r="C35" s="16"/>
      <c r="D35" s="16"/>
      <c r="E35" s="106"/>
      <c r="F35" s="18"/>
      <c r="G35" s="74"/>
      <c r="H35" s="19"/>
      <c r="I35" s="19"/>
      <c r="J35" s="19"/>
      <c r="K35" s="125">
        <f t="shared" si="4"/>
        <v>0</v>
      </c>
      <c r="L35" s="125">
        <f t="shared" si="0"/>
        <v>0</v>
      </c>
      <c r="M35" s="107">
        <f t="shared" si="1"/>
        <v>0</v>
      </c>
      <c r="N35" s="20"/>
      <c r="O35" s="20"/>
      <c r="P35" s="107">
        <f t="shared" si="8"/>
        <v>0</v>
      </c>
      <c r="Q35" s="107">
        <f t="shared" si="9"/>
        <v>0</v>
      </c>
      <c r="R35" s="107">
        <f t="shared" si="10"/>
        <v>0</v>
      </c>
      <c r="S35" s="108">
        <f t="shared" si="11"/>
        <v>0</v>
      </c>
      <c r="T35" s="108">
        <f t="shared" si="12"/>
        <v>0</v>
      </c>
    </row>
    <row r="36" spans="1:20" ht="15.75" x14ac:dyDescent="0.25">
      <c r="A36" s="16"/>
      <c r="B36" s="117"/>
      <c r="C36" s="16"/>
      <c r="D36" s="16"/>
      <c r="E36" s="106"/>
      <c r="F36" s="18"/>
      <c r="G36" s="74"/>
      <c r="H36" s="19"/>
      <c r="I36" s="19"/>
      <c r="J36" s="19"/>
      <c r="K36" s="125">
        <f t="shared" si="4"/>
        <v>0</v>
      </c>
      <c r="L36" s="125">
        <f t="shared" si="0"/>
        <v>0</v>
      </c>
      <c r="M36" s="107">
        <f t="shared" si="1"/>
        <v>0</v>
      </c>
      <c r="N36" s="20"/>
      <c r="O36" s="20"/>
      <c r="P36" s="107">
        <f t="shared" si="8"/>
        <v>0</v>
      </c>
      <c r="Q36" s="107">
        <f t="shared" si="9"/>
        <v>0</v>
      </c>
      <c r="R36" s="107">
        <f t="shared" si="10"/>
        <v>0</v>
      </c>
      <c r="S36" s="108">
        <f t="shared" si="11"/>
        <v>0</v>
      </c>
      <c r="T36" s="108">
        <f t="shared" si="12"/>
        <v>0</v>
      </c>
    </row>
    <row r="37" spans="1:20" ht="15.75" x14ac:dyDescent="0.25">
      <c r="A37" s="16"/>
      <c r="B37" s="117"/>
      <c r="C37" s="16"/>
      <c r="D37" s="16"/>
      <c r="E37" s="106"/>
      <c r="F37" s="18"/>
      <c r="G37" s="74"/>
      <c r="H37" s="19"/>
      <c r="I37" s="19"/>
      <c r="J37" s="19"/>
      <c r="K37" s="125">
        <f t="shared" si="4"/>
        <v>0</v>
      </c>
      <c r="L37" s="125">
        <f t="shared" si="0"/>
        <v>0</v>
      </c>
      <c r="M37" s="107">
        <f t="shared" si="1"/>
        <v>0</v>
      </c>
      <c r="N37" s="20"/>
      <c r="O37" s="20"/>
      <c r="P37" s="107">
        <f t="shared" si="8"/>
        <v>0</v>
      </c>
      <c r="Q37" s="107">
        <f t="shared" si="9"/>
        <v>0</v>
      </c>
      <c r="R37" s="107">
        <f t="shared" si="10"/>
        <v>0</v>
      </c>
      <c r="S37" s="108">
        <f t="shared" si="11"/>
        <v>0</v>
      </c>
      <c r="T37" s="108">
        <f t="shared" si="12"/>
        <v>0</v>
      </c>
    </row>
    <row r="38" spans="1:20" ht="15.75" x14ac:dyDescent="0.25">
      <c r="A38" s="16"/>
      <c r="B38" s="117"/>
      <c r="C38" s="16"/>
      <c r="D38" s="16"/>
      <c r="E38" s="106"/>
      <c r="F38" s="18"/>
      <c r="G38" s="74"/>
      <c r="H38" s="19"/>
      <c r="I38" s="19"/>
      <c r="J38" s="19"/>
      <c r="K38" s="125">
        <f t="shared" si="4"/>
        <v>0</v>
      </c>
      <c r="L38" s="125">
        <f t="shared" si="0"/>
        <v>0</v>
      </c>
      <c r="M38" s="107">
        <f t="shared" si="1"/>
        <v>0</v>
      </c>
      <c r="N38" s="20"/>
      <c r="O38" s="20"/>
      <c r="P38" s="107">
        <f t="shared" si="8"/>
        <v>0</v>
      </c>
      <c r="Q38" s="107">
        <f t="shared" si="9"/>
        <v>0</v>
      </c>
      <c r="R38" s="107">
        <f t="shared" si="10"/>
        <v>0</v>
      </c>
      <c r="S38" s="108">
        <f t="shared" si="11"/>
        <v>0</v>
      </c>
      <c r="T38" s="108">
        <f t="shared" si="12"/>
        <v>0</v>
      </c>
    </row>
    <row r="39" spans="1:20" ht="15.75" x14ac:dyDescent="0.25">
      <c r="A39" s="16"/>
      <c r="B39" s="117"/>
      <c r="C39" s="16"/>
      <c r="D39" s="16"/>
      <c r="E39" s="106"/>
      <c r="F39" s="18"/>
      <c r="G39" s="74"/>
      <c r="H39" s="19"/>
      <c r="I39" s="19"/>
      <c r="J39" s="19"/>
      <c r="K39" s="125">
        <f t="shared" si="4"/>
        <v>0</v>
      </c>
      <c r="L39" s="125">
        <f t="shared" si="0"/>
        <v>0</v>
      </c>
      <c r="M39" s="107">
        <f t="shared" si="1"/>
        <v>0</v>
      </c>
      <c r="N39" s="20"/>
      <c r="O39" s="20"/>
      <c r="P39" s="107">
        <f t="shared" si="8"/>
        <v>0</v>
      </c>
      <c r="Q39" s="107">
        <f t="shared" si="9"/>
        <v>0</v>
      </c>
      <c r="R39" s="107">
        <f t="shared" si="10"/>
        <v>0</v>
      </c>
      <c r="S39" s="108">
        <f t="shared" si="11"/>
        <v>0</v>
      </c>
      <c r="T39" s="108">
        <f t="shared" si="12"/>
        <v>0</v>
      </c>
    </row>
    <row r="40" spans="1:20" ht="15.75" x14ac:dyDescent="0.25">
      <c r="A40" s="16"/>
      <c r="B40" s="117"/>
      <c r="C40" s="16"/>
      <c r="D40" s="16"/>
      <c r="E40" s="106"/>
      <c r="F40" s="18"/>
      <c r="G40" s="74"/>
      <c r="H40" s="19"/>
      <c r="I40" s="19"/>
      <c r="J40" s="19"/>
      <c r="K40" s="125">
        <f t="shared" si="4"/>
        <v>0</v>
      </c>
      <c r="L40" s="125">
        <f t="shared" si="0"/>
        <v>0</v>
      </c>
      <c r="M40" s="107">
        <f t="shared" si="1"/>
        <v>0</v>
      </c>
      <c r="N40" s="20"/>
      <c r="O40" s="20"/>
      <c r="P40" s="107">
        <f t="shared" si="8"/>
        <v>0</v>
      </c>
      <c r="Q40" s="107">
        <f t="shared" si="9"/>
        <v>0</v>
      </c>
      <c r="R40" s="107">
        <f t="shared" si="10"/>
        <v>0</v>
      </c>
      <c r="S40" s="108">
        <f t="shared" si="11"/>
        <v>0</v>
      </c>
      <c r="T40" s="108">
        <f t="shared" si="12"/>
        <v>0</v>
      </c>
    </row>
    <row r="41" spans="1:20" ht="15.75" x14ac:dyDescent="0.25">
      <c r="A41" s="16"/>
      <c r="B41" s="117"/>
      <c r="C41" s="16"/>
      <c r="D41" s="16"/>
      <c r="E41" s="106"/>
      <c r="F41" s="18"/>
      <c r="G41" s="74"/>
      <c r="H41" s="19"/>
      <c r="I41" s="19"/>
      <c r="J41" s="19"/>
      <c r="K41" s="125">
        <f t="shared" si="4"/>
        <v>0</v>
      </c>
      <c r="L41" s="125">
        <f t="shared" si="0"/>
        <v>0</v>
      </c>
      <c r="M41" s="107">
        <f t="shared" si="1"/>
        <v>0</v>
      </c>
      <c r="N41" s="20"/>
      <c r="O41" s="20"/>
      <c r="P41" s="107">
        <f t="shared" si="8"/>
        <v>0</v>
      </c>
      <c r="Q41" s="107">
        <f t="shared" si="9"/>
        <v>0</v>
      </c>
      <c r="R41" s="107">
        <f t="shared" si="10"/>
        <v>0</v>
      </c>
      <c r="S41" s="108">
        <f t="shared" si="11"/>
        <v>0</v>
      </c>
      <c r="T41" s="108">
        <f t="shared" si="12"/>
        <v>0</v>
      </c>
    </row>
    <row r="42" spans="1:20" ht="15.75" x14ac:dyDescent="0.25">
      <c r="A42" s="16"/>
      <c r="B42" s="117"/>
      <c r="C42" s="16"/>
      <c r="D42" s="16"/>
      <c r="E42" s="106"/>
      <c r="F42" s="18"/>
      <c r="G42" s="74"/>
      <c r="H42" s="19"/>
      <c r="I42" s="19"/>
      <c r="J42" s="19"/>
      <c r="K42" s="125">
        <f t="shared" si="4"/>
        <v>0</v>
      </c>
      <c r="L42" s="125">
        <f t="shared" si="0"/>
        <v>0</v>
      </c>
      <c r="M42" s="107">
        <f t="shared" si="1"/>
        <v>0</v>
      </c>
      <c r="N42" s="20"/>
      <c r="O42" s="20"/>
      <c r="P42" s="107">
        <f t="shared" si="8"/>
        <v>0</v>
      </c>
      <c r="Q42" s="107">
        <f t="shared" si="9"/>
        <v>0</v>
      </c>
      <c r="R42" s="107">
        <f t="shared" si="10"/>
        <v>0</v>
      </c>
      <c r="S42" s="108">
        <f t="shared" si="11"/>
        <v>0</v>
      </c>
      <c r="T42" s="108">
        <f t="shared" si="12"/>
        <v>0</v>
      </c>
    </row>
    <row r="43" spans="1:20" ht="15.75" x14ac:dyDescent="0.25">
      <c r="A43" s="16"/>
      <c r="B43" s="117"/>
      <c r="C43" s="16"/>
      <c r="D43" s="16"/>
      <c r="E43" s="106"/>
      <c r="F43" s="18"/>
      <c r="G43" s="74"/>
      <c r="H43" s="19"/>
      <c r="I43" s="19"/>
      <c r="J43" s="19"/>
      <c r="K43" s="125">
        <f t="shared" si="4"/>
        <v>0</v>
      </c>
      <c r="L43" s="125">
        <f t="shared" si="0"/>
        <v>0</v>
      </c>
      <c r="M43" s="107">
        <f t="shared" si="1"/>
        <v>0</v>
      </c>
      <c r="N43" s="20"/>
      <c r="O43" s="20"/>
      <c r="P43" s="107">
        <f t="shared" si="8"/>
        <v>0</v>
      </c>
      <c r="Q43" s="107">
        <f t="shared" si="9"/>
        <v>0</v>
      </c>
      <c r="R43" s="107">
        <f t="shared" si="10"/>
        <v>0</v>
      </c>
      <c r="S43" s="108">
        <f t="shared" si="11"/>
        <v>0</v>
      </c>
      <c r="T43" s="108">
        <f t="shared" si="12"/>
        <v>0</v>
      </c>
    </row>
    <row r="44" spans="1:20" ht="15.75" x14ac:dyDescent="0.25">
      <c r="A44" s="16"/>
      <c r="B44" s="117"/>
      <c r="C44" s="16"/>
      <c r="D44" s="16"/>
      <c r="E44" s="106"/>
      <c r="F44" s="18"/>
      <c r="G44" s="74"/>
      <c r="H44" s="19"/>
      <c r="I44" s="19"/>
      <c r="J44" s="19"/>
      <c r="K44" s="125">
        <f t="shared" si="4"/>
        <v>0</v>
      </c>
      <c r="L44" s="125">
        <f t="shared" si="0"/>
        <v>0</v>
      </c>
      <c r="M44" s="107">
        <f t="shared" si="1"/>
        <v>0</v>
      </c>
      <c r="N44" s="20"/>
      <c r="O44" s="20"/>
      <c r="P44" s="107">
        <f t="shared" si="8"/>
        <v>0</v>
      </c>
      <c r="Q44" s="107">
        <f t="shared" si="9"/>
        <v>0</v>
      </c>
      <c r="R44" s="107">
        <f t="shared" si="10"/>
        <v>0</v>
      </c>
      <c r="S44" s="108">
        <f t="shared" si="11"/>
        <v>0</v>
      </c>
      <c r="T44" s="108">
        <f t="shared" si="12"/>
        <v>0</v>
      </c>
    </row>
    <row r="45" spans="1:20" ht="15.75" x14ac:dyDescent="0.25">
      <c r="A45" s="16"/>
      <c r="B45" s="117"/>
      <c r="C45" s="16"/>
      <c r="D45" s="16"/>
      <c r="E45" s="106"/>
      <c r="F45" s="18"/>
      <c r="G45" s="74"/>
      <c r="H45" s="19"/>
      <c r="I45" s="19"/>
      <c r="J45" s="19"/>
      <c r="K45" s="125">
        <f t="shared" si="4"/>
        <v>0</v>
      </c>
      <c r="L45" s="125">
        <f t="shared" si="0"/>
        <v>0</v>
      </c>
      <c r="M45" s="107">
        <f t="shared" si="1"/>
        <v>0</v>
      </c>
      <c r="N45" s="20"/>
      <c r="O45" s="20"/>
      <c r="P45" s="107">
        <f t="shared" si="8"/>
        <v>0</v>
      </c>
      <c r="Q45" s="107">
        <f t="shared" si="9"/>
        <v>0</v>
      </c>
      <c r="R45" s="107">
        <f t="shared" si="10"/>
        <v>0</v>
      </c>
      <c r="S45" s="108">
        <f t="shared" si="11"/>
        <v>0</v>
      </c>
      <c r="T45" s="108">
        <f t="shared" si="12"/>
        <v>0</v>
      </c>
    </row>
    <row r="46" spans="1:20" ht="15.75" x14ac:dyDescent="0.25">
      <c r="A46" s="16"/>
      <c r="B46" s="117"/>
      <c r="C46" s="16"/>
      <c r="D46" s="16"/>
      <c r="E46" s="106"/>
      <c r="F46" s="18"/>
      <c r="G46" s="74"/>
      <c r="H46" s="19"/>
      <c r="I46" s="19"/>
      <c r="J46" s="19"/>
      <c r="K46" s="125">
        <f t="shared" si="4"/>
        <v>0</v>
      </c>
      <c r="L46" s="125">
        <f t="shared" si="0"/>
        <v>0</v>
      </c>
      <c r="M46" s="107">
        <f t="shared" si="1"/>
        <v>0</v>
      </c>
      <c r="N46" s="20"/>
      <c r="O46" s="20"/>
      <c r="P46" s="107">
        <f t="shared" si="8"/>
        <v>0</v>
      </c>
      <c r="Q46" s="107">
        <f t="shared" si="9"/>
        <v>0</v>
      </c>
      <c r="R46" s="107">
        <f t="shared" si="10"/>
        <v>0</v>
      </c>
      <c r="S46" s="108">
        <f t="shared" si="11"/>
        <v>0</v>
      </c>
      <c r="T46" s="108">
        <f t="shared" si="12"/>
        <v>0</v>
      </c>
    </row>
    <row r="47" spans="1:20" ht="15.75" x14ac:dyDescent="0.25">
      <c r="A47" s="16"/>
      <c r="B47" s="117"/>
      <c r="C47" s="16"/>
      <c r="D47" s="16"/>
      <c r="E47" s="106"/>
      <c r="F47" s="18"/>
      <c r="G47" s="74"/>
      <c r="H47" s="19"/>
      <c r="I47" s="19"/>
      <c r="J47" s="19"/>
      <c r="K47" s="125">
        <f t="shared" si="4"/>
        <v>0</v>
      </c>
      <c r="L47" s="125">
        <f t="shared" si="0"/>
        <v>0</v>
      </c>
      <c r="M47" s="107">
        <f t="shared" si="1"/>
        <v>0</v>
      </c>
      <c r="N47" s="20"/>
      <c r="O47" s="20"/>
      <c r="P47" s="107">
        <f t="shared" si="8"/>
        <v>0</v>
      </c>
      <c r="Q47" s="107">
        <f t="shared" si="9"/>
        <v>0</v>
      </c>
      <c r="R47" s="107">
        <f t="shared" si="10"/>
        <v>0</v>
      </c>
      <c r="S47" s="108">
        <f t="shared" si="11"/>
        <v>0</v>
      </c>
      <c r="T47" s="108">
        <f t="shared" si="12"/>
        <v>0</v>
      </c>
    </row>
    <row r="48" spans="1:20" ht="15.75" x14ac:dyDescent="0.25">
      <c r="A48" s="16"/>
      <c r="B48" s="117"/>
      <c r="C48" s="16"/>
      <c r="D48" s="16"/>
      <c r="E48" s="106"/>
      <c r="F48" s="18"/>
      <c r="G48" s="74"/>
      <c r="H48" s="19"/>
      <c r="I48" s="19"/>
      <c r="J48" s="19"/>
      <c r="K48" s="125">
        <f t="shared" si="4"/>
        <v>0</v>
      </c>
      <c r="L48" s="125">
        <f t="shared" si="0"/>
        <v>0</v>
      </c>
      <c r="M48" s="107">
        <f t="shared" si="1"/>
        <v>0</v>
      </c>
      <c r="N48" s="20"/>
      <c r="O48" s="20"/>
      <c r="P48" s="107">
        <f t="shared" si="8"/>
        <v>0</v>
      </c>
      <c r="Q48" s="107">
        <f t="shared" si="9"/>
        <v>0</v>
      </c>
      <c r="R48" s="107">
        <f t="shared" si="10"/>
        <v>0</v>
      </c>
      <c r="S48" s="108">
        <f t="shared" si="11"/>
        <v>0</v>
      </c>
      <c r="T48" s="108">
        <f t="shared" si="12"/>
        <v>0</v>
      </c>
    </row>
    <row r="49" spans="1:20" ht="15.75" x14ac:dyDescent="0.25">
      <c r="A49" s="16"/>
      <c r="B49" s="117"/>
      <c r="C49" s="16"/>
      <c r="D49" s="16"/>
      <c r="E49" s="106"/>
      <c r="F49" s="18"/>
      <c r="G49" s="74"/>
      <c r="H49" s="19"/>
      <c r="I49" s="19"/>
      <c r="J49" s="19"/>
      <c r="K49" s="125">
        <f t="shared" si="4"/>
        <v>0</v>
      </c>
      <c r="L49" s="125">
        <f t="shared" si="0"/>
        <v>0</v>
      </c>
      <c r="M49" s="107">
        <f t="shared" si="1"/>
        <v>0</v>
      </c>
      <c r="N49" s="20"/>
      <c r="O49" s="20"/>
      <c r="P49" s="107">
        <f t="shared" si="8"/>
        <v>0</v>
      </c>
      <c r="Q49" s="107">
        <f t="shared" si="9"/>
        <v>0</v>
      </c>
      <c r="R49" s="107">
        <f t="shared" si="10"/>
        <v>0</v>
      </c>
      <c r="S49" s="108">
        <f t="shared" si="11"/>
        <v>0</v>
      </c>
      <c r="T49" s="108">
        <f t="shared" si="12"/>
        <v>0</v>
      </c>
    </row>
    <row r="50" spans="1:20" ht="15.75" x14ac:dyDescent="0.25">
      <c r="A50" s="16"/>
      <c r="B50" s="117"/>
      <c r="C50" s="16"/>
      <c r="D50" s="16"/>
      <c r="E50" s="106"/>
      <c r="F50" s="18"/>
      <c r="G50" s="74"/>
      <c r="H50" s="19"/>
      <c r="I50" s="19"/>
      <c r="J50" s="19"/>
      <c r="K50" s="125">
        <f t="shared" si="4"/>
        <v>0</v>
      </c>
      <c r="L50" s="125">
        <f t="shared" si="0"/>
        <v>0</v>
      </c>
      <c r="M50" s="107">
        <f t="shared" si="1"/>
        <v>0</v>
      </c>
      <c r="N50" s="20"/>
      <c r="O50" s="20"/>
      <c r="P50" s="107">
        <f t="shared" si="8"/>
        <v>0</v>
      </c>
      <c r="Q50" s="107">
        <f t="shared" si="9"/>
        <v>0</v>
      </c>
      <c r="R50" s="107">
        <f t="shared" si="10"/>
        <v>0</v>
      </c>
      <c r="S50" s="108">
        <f t="shared" si="11"/>
        <v>0</v>
      </c>
      <c r="T50" s="108">
        <f t="shared" si="12"/>
        <v>0</v>
      </c>
    </row>
    <row r="51" spans="1:20" ht="15.75" x14ac:dyDescent="0.25">
      <c r="A51" s="16"/>
      <c r="B51" s="117"/>
      <c r="C51" s="16"/>
      <c r="D51" s="16"/>
      <c r="E51" s="106"/>
      <c r="F51" s="18"/>
      <c r="G51" s="74"/>
      <c r="H51" s="19"/>
      <c r="I51" s="19"/>
      <c r="J51" s="19"/>
      <c r="K51" s="125">
        <f t="shared" si="4"/>
        <v>0</v>
      </c>
      <c r="L51" s="125">
        <f t="shared" si="0"/>
        <v>0</v>
      </c>
      <c r="M51" s="107">
        <f t="shared" si="1"/>
        <v>0</v>
      </c>
      <c r="N51" s="20"/>
      <c r="O51" s="20"/>
      <c r="P51" s="107">
        <f t="shared" si="8"/>
        <v>0</v>
      </c>
      <c r="Q51" s="107">
        <f t="shared" si="9"/>
        <v>0</v>
      </c>
      <c r="R51" s="107">
        <f t="shared" si="10"/>
        <v>0</v>
      </c>
      <c r="S51" s="108">
        <f t="shared" si="11"/>
        <v>0</v>
      </c>
      <c r="T51" s="108">
        <f t="shared" si="12"/>
        <v>0</v>
      </c>
    </row>
    <row r="52" spans="1:20" ht="15.75" x14ac:dyDescent="0.25">
      <c r="A52" s="16"/>
      <c r="B52" s="117"/>
      <c r="C52" s="16"/>
      <c r="D52" s="16"/>
      <c r="E52" s="106"/>
      <c r="F52" s="18"/>
      <c r="G52" s="74"/>
      <c r="H52" s="19"/>
      <c r="I52" s="19"/>
      <c r="J52" s="19"/>
      <c r="K52" s="125">
        <f t="shared" si="4"/>
        <v>0</v>
      </c>
      <c r="L52" s="125">
        <f t="shared" si="0"/>
        <v>0</v>
      </c>
      <c r="M52" s="107">
        <f t="shared" si="1"/>
        <v>0</v>
      </c>
      <c r="N52" s="20"/>
      <c r="O52" s="20"/>
      <c r="P52" s="107">
        <f t="shared" si="8"/>
        <v>0</v>
      </c>
      <c r="Q52" s="107">
        <f t="shared" si="9"/>
        <v>0</v>
      </c>
      <c r="R52" s="107">
        <f t="shared" si="10"/>
        <v>0</v>
      </c>
      <c r="S52" s="108">
        <f t="shared" si="11"/>
        <v>0</v>
      </c>
      <c r="T52" s="108">
        <f t="shared" si="12"/>
        <v>0</v>
      </c>
    </row>
    <row r="53" spans="1:20" ht="15.75" x14ac:dyDescent="0.25">
      <c r="A53" s="16"/>
      <c r="B53" s="117"/>
      <c r="C53" s="16"/>
      <c r="D53" s="16"/>
      <c r="E53" s="106"/>
      <c r="F53" s="18"/>
      <c r="G53" s="74"/>
      <c r="H53" s="19"/>
      <c r="I53" s="19"/>
      <c r="J53" s="19"/>
      <c r="K53" s="125">
        <f t="shared" si="4"/>
        <v>0</v>
      </c>
      <c r="L53" s="125">
        <f t="shared" si="0"/>
        <v>0</v>
      </c>
      <c r="M53" s="107">
        <f t="shared" si="1"/>
        <v>0</v>
      </c>
      <c r="N53" s="20"/>
      <c r="O53" s="20"/>
      <c r="P53" s="107">
        <f t="shared" si="8"/>
        <v>0</v>
      </c>
      <c r="Q53" s="107">
        <f t="shared" si="9"/>
        <v>0</v>
      </c>
      <c r="R53" s="107">
        <f t="shared" si="10"/>
        <v>0</v>
      </c>
      <c r="S53" s="108">
        <f t="shared" si="11"/>
        <v>0</v>
      </c>
      <c r="T53" s="108">
        <f t="shared" si="12"/>
        <v>0</v>
      </c>
    </row>
    <row r="54" spans="1:20" ht="15.75" x14ac:dyDescent="0.25">
      <c r="A54" s="16"/>
      <c r="B54" s="117"/>
      <c r="C54" s="16"/>
      <c r="D54" s="16"/>
      <c r="E54" s="106"/>
      <c r="F54" s="18"/>
      <c r="G54" s="74"/>
      <c r="H54" s="19"/>
      <c r="I54" s="19"/>
      <c r="J54" s="19"/>
      <c r="K54" s="125">
        <f t="shared" si="4"/>
        <v>0</v>
      </c>
      <c r="L54" s="125">
        <f t="shared" si="0"/>
        <v>0</v>
      </c>
      <c r="M54" s="107">
        <f t="shared" si="1"/>
        <v>0</v>
      </c>
      <c r="N54" s="20"/>
      <c r="O54" s="20"/>
      <c r="P54" s="107">
        <f t="shared" si="8"/>
        <v>0</v>
      </c>
      <c r="Q54" s="107">
        <f t="shared" si="9"/>
        <v>0</v>
      </c>
      <c r="R54" s="107">
        <f t="shared" si="10"/>
        <v>0</v>
      </c>
      <c r="S54" s="108">
        <f t="shared" si="11"/>
        <v>0</v>
      </c>
      <c r="T54" s="108">
        <f t="shared" si="12"/>
        <v>0</v>
      </c>
    </row>
    <row r="55" spans="1:20" ht="15.75" x14ac:dyDescent="0.25">
      <c r="A55" s="16"/>
      <c r="B55" s="117"/>
      <c r="C55" s="16"/>
      <c r="D55" s="16"/>
      <c r="E55" s="106"/>
      <c r="F55" s="18"/>
      <c r="G55" s="74"/>
      <c r="H55" s="19"/>
      <c r="I55" s="19"/>
      <c r="J55" s="19"/>
      <c r="K55" s="125">
        <f t="shared" si="4"/>
        <v>0</v>
      </c>
      <c r="L55" s="125">
        <f t="shared" si="0"/>
        <v>0</v>
      </c>
      <c r="M55" s="107">
        <f t="shared" si="1"/>
        <v>0</v>
      </c>
      <c r="N55" s="20"/>
      <c r="O55" s="20"/>
      <c r="P55" s="107">
        <f t="shared" si="8"/>
        <v>0</v>
      </c>
      <c r="Q55" s="107">
        <f t="shared" si="9"/>
        <v>0</v>
      </c>
      <c r="R55" s="107">
        <f t="shared" si="10"/>
        <v>0</v>
      </c>
      <c r="S55" s="108">
        <f t="shared" si="11"/>
        <v>0</v>
      </c>
      <c r="T55" s="108">
        <f t="shared" si="12"/>
        <v>0</v>
      </c>
    </row>
    <row r="56" spans="1:20" ht="15.75" x14ac:dyDescent="0.25">
      <c r="A56" s="16"/>
      <c r="B56" s="117"/>
      <c r="C56" s="16"/>
      <c r="D56" s="16"/>
      <c r="E56" s="106"/>
      <c r="F56" s="18"/>
      <c r="G56" s="74"/>
      <c r="H56" s="19"/>
      <c r="I56" s="19"/>
      <c r="J56" s="19"/>
      <c r="K56" s="125">
        <f t="shared" si="4"/>
        <v>0</v>
      </c>
      <c r="L56" s="125">
        <f t="shared" si="0"/>
        <v>0</v>
      </c>
      <c r="M56" s="107">
        <f t="shared" si="1"/>
        <v>0</v>
      </c>
      <c r="N56" s="20"/>
      <c r="O56" s="20"/>
      <c r="P56" s="107">
        <f t="shared" si="8"/>
        <v>0</v>
      </c>
      <c r="Q56" s="107">
        <f t="shared" si="9"/>
        <v>0</v>
      </c>
      <c r="R56" s="107">
        <f t="shared" si="10"/>
        <v>0</v>
      </c>
      <c r="S56" s="108">
        <f t="shared" si="11"/>
        <v>0</v>
      </c>
      <c r="T56" s="108">
        <f t="shared" si="12"/>
        <v>0</v>
      </c>
    </row>
    <row r="57" spans="1:20" ht="15.75" x14ac:dyDescent="0.25">
      <c r="A57" s="16"/>
      <c r="B57" s="117"/>
      <c r="C57" s="16"/>
      <c r="D57" s="16"/>
      <c r="E57" s="106"/>
      <c r="F57" s="18"/>
      <c r="G57" s="74"/>
      <c r="H57" s="19"/>
      <c r="I57" s="19"/>
      <c r="J57" s="19"/>
      <c r="K57" s="125">
        <f t="shared" si="4"/>
        <v>0</v>
      </c>
      <c r="L57" s="125">
        <f t="shared" si="0"/>
        <v>0</v>
      </c>
      <c r="M57" s="107">
        <f t="shared" si="1"/>
        <v>0</v>
      </c>
      <c r="N57" s="20"/>
      <c r="O57" s="20"/>
      <c r="P57" s="107">
        <f t="shared" si="8"/>
        <v>0</v>
      </c>
      <c r="Q57" s="107">
        <f t="shared" si="9"/>
        <v>0</v>
      </c>
      <c r="R57" s="107">
        <f t="shared" si="10"/>
        <v>0</v>
      </c>
      <c r="S57" s="108">
        <f t="shared" si="11"/>
        <v>0</v>
      </c>
      <c r="T57" s="108">
        <f t="shared" si="12"/>
        <v>0</v>
      </c>
    </row>
    <row r="58" spans="1:20" ht="15.75" x14ac:dyDescent="0.25">
      <c r="A58" s="16"/>
      <c r="B58" s="117"/>
      <c r="C58" s="16"/>
      <c r="D58" s="16"/>
      <c r="E58" s="106"/>
      <c r="F58" s="18"/>
      <c r="G58" s="74"/>
      <c r="H58" s="19"/>
      <c r="I58" s="19"/>
      <c r="J58" s="19"/>
      <c r="K58" s="125">
        <f t="shared" si="4"/>
        <v>0</v>
      </c>
      <c r="L58" s="125">
        <f t="shared" si="0"/>
        <v>0</v>
      </c>
      <c r="M58" s="107">
        <f t="shared" si="1"/>
        <v>0</v>
      </c>
      <c r="N58" s="20"/>
      <c r="O58" s="20"/>
      <c r="P58" s="107">
        <f t="shared" si="8"/>
        <v>0</v>
      </c>
      <c r="Q58" s="107">
        <f t="shared" si="9"/>
        <v>0</v>
      </c>
      <c r="R58" s="107">
        <f t="shared" si="10"/>
        <v>0</v>
      </c>
      <c r="S58" s="108">
        <f t="shared" si="11"/>
        <v>0</v>
      </c>
      <c r="T58" s="108">
        <f t="shared" si="12"/>
        <v>0</v>
      </c>
    </row>
    <row r="59" spans="1:20" ht="15.75" x14ac:dyDescent="0.25">
      <c r="A59" s="16"/>
      <c r="B59" s="117"/>
      <c r="C59" s="16"/>
      <c r="D59" s="16"/>
      <c r="E59" s="106"/>
      <c r="F59" s="18"/>
      <c r="G59" s="74"/>
      <c r="H59" s="19"/>
      <c r="I59" s="19"/>
      <c r="J59" s="19"/>
      <c r="K59" s="125">
        <f t="shared" si="4"/>
        <v>0</v>
      </c>
      <c r="L59" s="125">
        <f t="shared" si="0"/>
        <v>0</v>
      </c>
      <c r="M59" s="107">
        <f t="shared" si="1"/>
        <v>0</v>
      </c>
      <c r="N59" s="20"/>
      <c r="O59" s="20"/>
      <c r="P59" s="107">
        <f t="shared" si="8"/>
        <v>0</v>
      </c>
      <c r="Q59" s="107">
        <f t="shared" si="9"/>
        <v>0</v>
      </c>
      <c r="R59" s="107">
        <f t="shared" si="10"/>
        <v>0</v>
      </c>
      <c r="S59" s="108">
        <f t="shared" si="11"/>
        <v>0</v>
      </c>
      <c r="T59" s="108">
        <f t="shared" si="12"/>
        <v>0</v>
      </c>
    </row>
    <row r="60" spans="1:20" ht="15.75" x14ac:dyDescent="0.25">
      <c r="A60" s="16"/>
      <c r="B60" s="117"/>
      <c r="C60" s="16"/>
      <c r="D60" s="16"/>
      <c r="E60" s="106"/>
      <c r="F60" s="18"/>
      <c r="G60" s="74"/>
      <c r="H60" s="19"/>
      <c r="I60" s="19"/>
      <c r="J60" s="19"/>
      <c r="K60" s="125">
        <f t="shared" si="4"/>
        <v>0</v>
      </c>
      <c r="L60" s="125">
        <f t="shared" si="0"/>
        <v>0</v>
      </c>
      <c r="M60" s="107">
        <f t="shared" si="1"/>
        <v>0</v>
      </c>
      <c r="N60" s="20"/>
      <c r="O60" s="20"/>
      <c r="P60" s="107">
        <f t="shared" si="8"/>
        <v>0</v>
      </c>
      <c r="Q60" s="107">
        <f t="shared" si="9"/>
        <v>0</v>
      </c>
      <c r="R60" s="107">
        <f t="shared" si="10"/>
        <v>0</v>
      </c>
      <c r="S60" s="108">
        <f t="shared" si="11"/>
        <v>0</v>
      </c>
      <c r="T60" s="108">
        <f t="shared" si="12"/>
        <v>0</v>
      </c>
    </row>
    <row r="61" spans="1:20" ht="15.75" x14ac:dyDescent="0.25">
      <c r="A61" s="16"/>
      <c r="B61" s="117"/>
      <c r="C61" s="16"/>
      <c r="D61" s="16"/>
      <c r="E61" s="106"/>
      <c r="F61" s="18"/>
      <c r="G61" s="74"/>
      <c r="H61" s="19"/>
      <c r="I61" s="19"/>
      <c r="J61" s="19"/>
      <c r="K61" s="125">
        <f t="shared" si="4"/>
        <v>0</v>
      </c>
      <c r="L61" s="125">
        <f t="shared" si="0"/>
        <v>0</v>
      </c>
      <c r="M61" s="107">
        <f t="shared" si="1"/>
        <v>0</v>
      </c>
      <c r="N61" s="20"/>
      <c r="O61" s="20"/>
      <c r="P61" s="107">
        <f t="shared" si="8"/>
        <v>0</v>
      </c>
      <c r="Q61" s="107">
        <f t="shared" si="9"/>
        <v>0</v>
      </c>
      <c r="R61" s="107">
        <f t="shared" si="10"/>
        <v>0</v>
      </c>
      <c r="S61" s="108">
        <f t="shared" si="11"/>
        <v>0</v>
      </c>
      <c r="T61" s="108">
        <f t="shared" si="12"/>
        <v>0</v>
      </c>
    </row>
    <row r="62" spans="1:20" ht="15.75" x14ac:dyDescent="0.25">
      <c r="A62" s="16"/>
      <c r="B62" s="117"/>
      <c r="C62" s="16"/>
      <c r="D62" s="16"/>
      <c r="E62" s="106"/>
      <c r="F62" s="18"/>
      <c r="G62" s="74"/>
      <c r="H62" s="19"/>
      <c r="I62" s="19"/>
      <c r="J62" s="19"/>
      <c r="K62" s="125">
        <f t="shared" si="4"/>
        <v>0</v>
      </c>
      <c r="L62" s="125">
        <f t="shared" si="0"/>
        <v>0</v>
      </c>
      <c r="M62" s="107">
        <f t="shared" si="1"/>
        <v>0</v>
      </c>
      <c r="N62" s="20"/>
      <c r="O62" s="20"/>
      <c r="P62" s="107">
        <f t="shared" si="8"/>
        <v>0</v>
      </c>
      <c r="Q62" s="107">
        <f t="shared" si="9"/>
        <v>0</v>
      </c>
      <c r="R62" s="107">
        <f t="shared" si="10"/>
        <v>0</v>
      </c>
      <c r="S62" s="108">
        <f t="shared" si="11"/>
        <v>0</v>
      </c>
      <c r="T62" s="108">
        <f t="shared" si="12"/>
        <v>0</v>
      </c>
    </row>
    <row r="63" spans="1:20" ht="15.75" x14ac:dyDescent="0.25">
      <c r="A63" s="16"/>
      <c r="B63" s="117"/>
      <c r="C63" s="16"/>
      <c r="D63" s="16"/>
      <c r="E63" s="106"/>
      <c r="F63" s="18"/>
      <c r="G63" s="74"/>
      <c r="H63" s="19"/>
      <c r="I63" s="19"/>
      <c r="J63" s="19"/>
      <c r="K63" s="125">
        <f t="shared" si="4"/>
        <v>0</v>
      </c>
      <c r="L63" s="125">
        <f t="shared" si="0"/>
        <v>0</v>
      </c>
      <c r="M63" s="107">
        <f t="shared" si="1"/>
        <v>0</v>
      </c>
      <c r="N63" s="20"/>
      <c r="O63" s="20"/>
      <c r="P63" s="107">
        <f t="shared" si="8"/>
        <v>0</v>
      </c>
      <c r="Q63" s="107">
        <f t="shared" si="9"/>
        <v>0</v>
      </c>
      <c r="R63" s="107">
        <f t="shared" si="10"/>
        <v>0</v>
      </c>
      <c r="S63" s="108">
        <f t="shared" si="11"/>
        <v>0</v>
      </c>
      <c r="T63" s="108">
        <f t="shared" si="12"/>
        <v>0</v>
      </c>
    </row>
    <row r="64" spans="1:20" ht="15.75" x14ac:dyDescent="0.25">
      <c r="A64" s="16"/>
      <c r="B64" s="117"/>
      <c r="C64" s="16"/>
      <c r="D64" s="16"/>
      <c r="E64" s="106"/>
      <c r="F64" s="18"/>
      <c r="G64" s="74"/>
      <c r="H64" s="19"/>
      <c r="I64" s="19"/>
      <c r="J64" s="19"/>
      <c r="K64" s="125">
        <f t="shared" si="4"/>
        <v>0</v>
      </c>
      <c r="L64" s="125">
        <f t="shared" si="0"/>
        <v>0</v>
      </c>
      <c r="M64" s="107">
        <f t="shared" si="1"/>
        <v>0</v>
      </c>
      <c r="N64" s="20"/>
      <c r="O64" s="20"/>
      <c r="P64" s="107">
        <f t="shared" si="8"/>
        <v>0</v>
      </c>
      <c r="Q64" s="107">
        <f t="shared" si="9"/>
        <v>0</v>
      </c>
      <c r="R64" s="107">
        <f t="shared" si="10"/>
        <v>0</v>
      </c>
      <c r="S64" s="108">
        <f t="shared" si="11"/>
        <v>0</v>
      </c>
      <c r="T64" s="108">
        <f t="shared" si="12"/>
        <v>0</v>
      </c>
    </row>
    <row r="65" spans="1:20" ht="15.75" x14ac:dyDescent="0.25">
      <c r="A65" s="16"/>
      <c r="B65" s="117"/>
      <c r="C65" s="16"/>
      <c r="D65" s="16"/>
      <c r="E65" s="106"/>
      <c r="F65" s="18"/>
      <c r="G65" s="74"/>
      <c r="H65" s="19"/>
      <c r="I65" s="19"/>
      <c r="J65" s="19"/>
      <c r="K65" s="125">
        <f t="shared" si="4"/>
        <v>0</v>
      </c>
      <c r="L65" s="125">
        <f t="shared" si="0"/>
        <v>0</v>
      </c>
      <c r="M65" s="107">
        <f t="shared" si="1"/>
        <v>0</v>
      </c>
      <c r="N65" s="20"/>
      <c r="O65" s="20"/>
      <c r="P65" s="107">
        <f t="shared" si="8"/>
        <v>0</v>
      </c>
      <c r="Q65" s="107">
        <f t="shared" si="9"/>
        <v>0</v>
      </c>
      <c r="R65" s="107">
        <f t="shared" si="10"/>
        <v>0</v>
      </c>
      <c r="S65" s="108">
        <f t="shared" si="11"/>
        <v>0</v>
      </c>
      <c r="T65" s="108">
        <f t="shared" si="12"/>
        <v>0</v>
      </c>
    </row>
    <row r="66" spans="1:20" ht="15.75" x14ac:dyDescent="0.25">
      <c r="A66" s="16"/>
      <c r="B66" s="117"/>
      <c r="C66" s="16"/>
      <c r="D66" s="16"/>
      <c r="E66" s="106"/>
      <c r="F66" s="18"/>
      <c r="G66" s="74"/>
      <c r="H66" s="19"/>
      <c r="I66" s="19"/>
      <c r="J66" s="19"/>
      <c r="K66" s="125">
        <f t="shared" si="4"/>
        <v>0</v>
      </c>
      <c r="L66" s="125">
        <f t="shared" si="0"/>
        <v>0</v>
      </c>
      <c r="M66" s="107">
        <f t="shared" si="1"/>
        <v>0</v>
      </c>
      <c r="N66" s="20"/>
      <c r="O66" s="20"/>
      <c r="P66" s="107">
        <f t="shared" si="8"/>
        <v>0</v>
      </c>
      <c r="Q66" s="107">
        <f t="shared" si="9"/>
        <v>0</v>
      </c>
      <c r="R66" s="107">
        <f t="shared" si="10"/>
        <v>0</v>
      </c>
      <c r="S66" s="108">
        <f t="shared" si="11"/>
        <v>0</v>
      </c>
      <c r="T66" s="108">
        <f t="shared" si="12"/>
        <v>0</v>
      </c>
    </row>
    <row r="67" spans="1:20" ht="15.75" x14ac:dyDescent="0.25">
      <c r="A67" s="16"/>
      <c r="B67" s="117"/>
      <c r="C67" s="16"/>
      <c r="D67" s="16"/>
      <c r="E67" s="106"/>
      <c r="F67" s="18"/>
      <c r="G67" s="74"/>
      <c r="H67" s="19"/>
      <c r="I67" s="19"/>
      <c r="J67" s="19"/>
      <c r="K67" s="125">
        <f t="shared" si="4"/>
        <v>0</v>
      </c>
      <c r="L67" s="125">
        <f t="shared" si="0"/>
        <v>0</v>
      </c>
      <c r="M67" s="107">
        <f t="shared" si="1"/>
        <v>0</v>
      </c>
      <c r="N67" s="20"/>
      <c r="O67" s="20"/>
      <c r="P67" s="107">
        <f t="shared" si="8"/>
        <v>0</v>
      </c>
      <c r="Q67" s="107">
        <f t="shared" si="9"/>
        <v>0</v>
      </c>
      <c r="R67" s="107">
        <f t="shared" si="10"/>
        <v>0</v>
      </c>
      <c r="S67" s="108">
        <f t="shared" si="11"/>
        <v>0</v>
      </c>
      <c r="T67" s="108">
        <f t="shared" si="12"/>
        <v>0</v>
      </c>
    </row>
    <row r="68" spans="1:20" ht="15.75" x14ac:dyDescent="0.25">
      <c r="A68" s="16"/>
      <c r="B68" s="117"/>
      <c r="C68" s="16"/>
      <c r="D68" s="16"/>
      <c r="E68" s="106"/>
      <c r="F68" s="18"/>
      <c r="G68" s="74"/>
      <c r="H68" s="19"/>
      <c r="I68" s="19"/>
      <c r="J68" s="19"/>
      <c r="K68" s="125">
        <f t="shared" si="4"/>
        <v>0</v>
      </c>
      <c r="L68" s="125">
        <f t="shared" si="0"/>
        <v>0</v>
      </c>
      <c r="M68" s="107">
        <f t="shared" si="1"/>
        <v>0</v>
      </c>
      <c r="N68" s="20"/>
      <c r="O68" s="20"/>
      <c r="P68" s="107">
        <f t="shared" si="8"/>
        <v>0</v>
      </c>
      <c r="Q68" s="107">
        <f t="shared" si="9"/>
        <v>0</v>
      </c>
      <c r="R68" s="107">
        <f t="shared" si="10"/>
        <v>0</v>
      </c>
      <c r="S68" s="108">
        <f t="shared" si="11"/>
        <v>0</v>
      </c>
      <c r="T68" s="108">
        <f t="shared" si="12"/>
        <v>0</v>
      </c>
    </row>
    <row r="69" spans="1:20" ht="15.75" x14ac:dyDescent="0.25">
      <c r="A69" s="16"/>
      <c r="B69" s="117"/>
      <c r="C69" s="16"/>
      <c r="D69" s="16"/>
      <c r="E69" s="106"/>
      <c r="F69" s="18"/>
      <c r="G69" s="74"/>
      <c r="H69" s="19"/>
      <c r="I69" s="19"/>
      <c r="J69" s="19"/>
      <c r="K69" s="125">
        <f t="shared" si="4"/>
        <v>0</v>
      </c>
      <c r="L69" s="125">
        <f t="shared" si="0"/>
        <v>0</v>
      </c>
      <c r="M69" s="107">
        <f t="shared" si="1"/>
        <v>0</v>
      </c>
      <c r="N69" s="20"/>
      <c r="O69" s="20"/>
      <c r="P69" s="107">
        <f t="shared" si="8"/>
        <v>0</v>
      </c>
      <c r="Q69" s="107">
        <f t="shared" si="9"/>
        <v>0</v>
      </c>
      <c r="R69" s="107">
        <f t="shared" si="10"/>
        <v>0</v>
      </c>
      <c r="S69" s="108">
        <f t="shared" si="11"/>
        <v>0</v>
      </c>
      <c r="T69" s="108">
        <f t="shared" si="12"/>
        <v>0</v>
      </c>
    </row>
    <row r="70" spans="1:20" ht="15.75" x14ac:dyDescent="0.25">
      <c r="A70" s="16"/>
      <c r="B70" s="117"/>
      <c r="C70" s="16"/>
      <c r="D70" s="16"/>
      <c r="E70" s="106"/>
      <c r="F70" s="18"/>
      <c r="G70" s="74"/>
      <c r="H70" s="19"/>
      <c r="I70" s="19"/>
      <c r="J70" s="19"/>
      <c r="K70" s="125">
        <f t="shared" si="4"/>
        <v>0</v>
      </c>
      <c r="L70" s="125">
        <f t="shared" si="0"/>
        <v>0</v>
      </c>
      <c r="M70" s="107">
        <f t="shared" si="1"/>
        <v>0</v>
      </c>
      <c r="N70" s="20"/>
      <c r="O70" s="20"/>
      <c r="P70" s="107">
        <f t="shared" si="8"/>
        <v>0</v>
      </c>
      <c r="Q70" s="107">
        <f t="shared" si="9"/>
        <v>0</v>
      </c>
      <c r="R70" s="107">
        <f t="shared" si="10"/>
        <v>0</v>
      </c>
      <c r="S70" s="108">
        <f t="shared" si="11"/>
        <v>0</v>
      </c>
      <c r="T70" s="108">
        <f t="shared" si="12"/>
        <v>0</v>
      </c>
    </row>
    <row r="71" spans="1:20" ht="15.75" x14ac:dyDescent="0.25">
      <c r="A71" s="16"/>
      <c r="B71" s="117"/>
      <c r="C71" s="16"/>
      <c r="D71" s="16"/>
      <c r="E71" s="106"/>
      <c r="F71" s="18"/>
      <c r="G71" s="74"/>
      <c r="H71" s="19"/>
      <c r="I71" s="19"/>
      <c r="J71" s="19"/>
      <c r="K71" s="125">
        <f t="shared" si="4"/>
        <v>0</v>
      </c>
      <c r="L71" s="125">
        <f t="shared" si="0"/>
        <v>0</v>
      </c>
      <c r="M71" s="107">
        <f t="shared" si="1"/>
        <v>0</v>
      </c>
      <c r="N71" s="20"/>
      <c r="O71" s="20"/>
      <c r="P71" s="107">
        <f t="shared" si="8"/>
        <v>0</v>
      </c>
      <c r="Q71" s="107">
        <f t="shared" si="9"/>
        <v>0</v>
      </c>
      <c r="R71" s="107">
        <f t="shared" si="10"/>
        <v>0</v>
      </c>
      <c r="S71" s="108">
        <f t="shared" si="11"/>
        <v>0</v>
      </c>
      <c r="T71" s="108">
        <f t="shared" si="12"/>
        <v>0</v>
      </c>
    </row>
    <row r="72" spans="1:20" ht="15.75" x14ac:dyDescent="0.25">
      <c r="A72" s="16"/>
      <c r="B72" s="117"/>
      <c r="C72" s="16"/>
      <c r="D72" s="16"/>
      <c r="E72" s="106"/>
      <c r="F72" s="18"/>
      <c r="G72" s="74"/>
      <c r="H72" s="19"/>
      <c r="I72" s="19"/>
      <c r="J72" s="19"/>
      <c r="K72" s="125">
        <f t="shared" si="4"/>
        <v>0</v>
      </c>
      <c r="L72" s="125">
        <f t="shared" si="0"/>
        <v>0</v>
      </c>
      <c r="M72" s="107">
        <f t="shared" si="1"/>
        <v>0</v>
      </c>
      <c r="N72" s="20"/>
      <c r="O72" s="20"/>
      <c r="P72" s="107">
        <f t="shared" si="8"/>
        <v>0</v>
      </c>
      <c r="Q72" s="107">
        <f t="shared" si="9"/>
        <v>0</v>
      </c>
      <c r="R72" s="107">
        <f t="shared" si="10"/>
        <v>0</v>
      </c>
      <c r="S72" s="108">
        <f t="shared" si="11"/>
        <v>0</v>
      </c>
      <c r="T72" s="108">
        <f t="shared" si="12"/>
        <v>0</v>
      </c>
    </row>
    <row r="73" spans="1:20" ht="15.75" x14ac:dyDescent="0.25">
      <c r="A73" s="16"/>
      <c r="B73" s="117"/>
      <c r="C73" s="16"/>
      <c r="D73" s="16"/>
      <c r="E73" s="106"/>
      <c r="F73" s="18"/>
      <c r="G73" s="74"/>
      <c r="H73" s="19"/>
      <c r="I73" s="19"/>
      <c r="J73" s="19"/>
      <c r="K73" s="125">
        <f t="shared" si="4"/>
        <v>0</v>
      </c>
      <c r="L73" s="125">
        <f t="shared" si="0"/>
        <v>0</v>
      </c>
      <c r="M73" s="107">
        <f t="shared" si="1"/>
        <v>0</v>
      </c>
      <c r="N73" s="20"/>
      <c r="O73" s="20"/>
      <c r="P73" s="107">
        <f t="shared" si="8"/>
        <v>0</v>
      </c>
      <c r="Q73" s="107">
        <f t="shared" si="9"/>
        <v>0</v>
      </c>
      <c r="R73" s="107">
        <f t="shared" si="10"/>
        <v>0</v>
      </c>
      <c r="S73" s="108">
        <f t="shared" si="11"/>
        <v>0</v>
      </c>
      <c r="T73" s="108">
        <f t="shared" si="12"/>
        <v>0</v>
      </c>
    </row>
    <row r="74" spans="1:20" ht="15.75" x14ac:dyDescent="0.25">
      <c r="A74" s="16"/>
      <c r="B74" s="117"/>
      <c r="C74" s="16"/>
      <c r="D74" s="16"/>
      <c r="E74" s="106"/>
      <c r="F74" s="18"/>
      <c r="G74" s="74"/>
      <c r="H74" s="19"/>
      <c r="I74" s="19"/>
      <c r="J74" s="19"/>
      <c r="K74" s="125">
        <f t="shared" si="4"/>
        <v>0</v>
      </c>
      <c r="L74" s="125">
        <f t="shared" si="0"/>
        <v>0</v>
      </c>
      <c r="M74" s="107">
        <f t="shared" si="1"/>
        <v>0</v>
      </c>
      <c r="N74" s="20"/>
      <c r="O74" s="20"/>
      <c r="P74" s="107">
        <f t="shared" si="8"/>
        <v>0</v>
      </c>
      <c r="Q74" s="107">
        <f t="shared" si="9"/>
        <v>0</v>
      </c>
      <c r="R74" s="107">
        <f t="shared" si="10"/>
        <v>0</v>
      </c>
      <c r="S74" s="108">
        <f t="shared" si="11"/>
        <v>0</v>
      </c>
      <c r="T74" s="108">
        <f t="shared" si="12"/>
        <v>0</v>
      </c>
    </row>
    <row r="75" spans="1:20" ht="15.75" x14ac:dyDescent="0.25">
      <c r="A75" s="16"/>
      <c r="B75" s="117"/>
      <c r="C75" s="16"/>
      <c r="D75" s="16"/>
      <c r="E75" s="106"/>
      <c r="F75" s="18"/>
      <c r="G75" s="74"/>
      <c r="H75" s="19"/>
      <c r="I75" s="19"/>
      <c r="J75" s="19"/>
      <c r="K75" s="125">
        <f t="shared" si="4"/>
        <v>0</v>
      </c>
      <c r="L75" s="125">
        <f t="shared" si="0"/>
        <v>0</v>
      </c>
      <c r="M75" s="107">
        <f t="shared" si="1"/>
        <v>0</v>
      </c>
      <c r="N75" s="20"/>
      <c r="O75" s="20"/>
      <c r="P75" s="107">
        <f t="shared" si="8"/>
        <v>0</v>
      </c>
      <c r="Q75" s="107">
        <f t="shared" si="9"/>
        <v>0</v>
      </c>
      <c r="R75" s="107">
        <f t="shared" si="10"/>
        <v>0</v>
      </c>
      <c r="S75" s="108">
        <f t="shared" si="11"/>
        <v>0</v>
      </c>
      <c r="T75" s="108">
        <f t="shared" si="12"/>
        <v>0</v>
      </c>
    </row>
    <row r="76" spans="1:20" ht="15.75" x14ac:dyDescent="0.25">
      <c r="A76" s="16"/>
      <c r="B76" s="117"/>
      <c r="C76" s="16"/>
      <c r="D76" s="16"/>
      <c r="E76" s="106"/>
      <c r="F76" s="18"/>
      <c r="G76" s="74"/>
      <c r="H76" s="19"/>
      <c r="I76" s="19"/>
      <c r="J76" s="19"/>
      <c r="K76" s="125">
        <f t="shared" ref="K76:K121" si="13">IFERROR($E76/$G76*$H76,0)</f>
        <v>0</v>
      </c>
      <c r="L76" s="125">
        <f t="shared" si="0"/>
        <v>0</v>
      </c>
      <c r="M76" s="107">
        <f t="shared" si="1"/>
        <v>0</v>
      </c>
      <c r="N76" s="20"/>
      <c r="O76" s="20"/>
      <c r="P76" s="107">
        <f t="shared" si="8"/>
        <v>0</v>
      </c>
      <c r="Q76" s="107">
        <f t="shared" si="9"/>
        <v>0</v>
      </c>
      <c r="R76" s="107">
        <f t="shared" si="10"/>
        <v>0</v>
      </c>
      <c r="S76" s="108">
        <f t="shared" si="11"/>
        <v>0</v>
      </c>
      <c r="T76" s="108">
        <f t="shared" si="12"/>
        <v>0</v>
      </c>
    </row>
    <row r="77" spans="1:20" ht="15.75" x14ac:dyDescent="0.25">
      <c r="A77" s="16"/>
      <c r="B77" s="117"/>
      <c r="C77" s="16"/>
      <c r="D77" s="16"/>
      <c r="E77" s="106"/>
      <c r="F77" s="18"/>
      <c r="G77" s="74"/>
      <c r="H77" s="19"/>
      <c r="I77" s="19"/>
      <c r="J77" s="19"/>
      <c r="K77" s="125">
        <f t="shared" si="13"/>
        <v>0</v>
      </c>
      <c r="L77" s="125">
        <f t="shared" ref="L77:L121" si="14">IFERROR($E77/$G77*$I77,0)</f>
        <v>0</v>
      </c>
      <c r="M77" s="107">
        <f t="shared" ref="M77:M121" si="15">IFERROR($E77/$G77*$J77,0)</f>
        <v>0</v>
      </c>
      <c r="N77" s="20"/>
      <c r="O77" s="20"/>
      <c r="P77" s="107">
        <f t="shared" si="8"/>
        <v>0</v>
      </c>
      <c r="Q77" s="107">
        <f t="shared" si="9"/>
        <v>0</v>
      </c>
      <c r="R77" s="107">
        <f t="shared" si="10"/>
        <v>0</v>
      </c>
      <c r="S77" s="108">
        <f t="shared" si="11"/>
        <v>0</v>
      </c>
      <c r="T77" s="108">
        <f t="shared" si="12"/>
        <v>0</v>
      </c>
    </row>
    <row r="78" spans="1:20" ht="15.75" x14ac:dyDescent="0.25">
      <c r="A78" s="16"/>
      <c r="B78" s="117"/>
      <c r="C78" s="16"/>
      <c r="D78" s="16"/>
      <c r="E78" s="106"/>
      <c r="F78" s="18"/>
      <c r="G78" s="74"/>
      <c r="H78" s="19"/>
      <c r="I78" s="19"/>
      <c r="J78" s="19"/>
      <c r="K78" s="125">
        <f t="shared" si="13"/>
        <v>0</v>
      </c>
      <c r="L78" s="125">
        <f t="shared" si="14"/>
        <v>0</v>
      </c>
      <c r="M78" s="107">
        <f t="shared" si="15"/>
        <v>0</v>
      </c>
      <c r="N78" s="20"/>
      <c r="O78" s="20"/>
      <c r="P78" s="107">
        <f t="shared" si="8"/>
        <v>0</v>
      </c>
      <c r="Q78" s="107">
        <f t="shared" si="9"/>
        <v>0</v>
      </c>
      <c r="R78" s="107">
        <f t="shared" si="10"/>
        <v>0</v>
      </c>
      <c r="S78" s="108">
        <f t="shared" si="11"/>
        <v>0</v>
      </c>
      <c r="T78" s="108">
        <f t="shared" si="12"/>
        <v>0</v>
      </c>
    </row>
    <row r="79" spans="1:20" ht="15.75" x14ac:dyDescent="0.25">
      <c r="A79" s="16"/>
      <c r="B79" s="117"/>
      <c r="C79" s="16"/>
      <c r="D79" s="16"/>
      <c r="E79" s="106"/>
      <c r="F79" s="18"/>
      <c r="G79" s="74"/>
      <c r="H79" s="19"/>
      <c r="I79" s="19"/>
      <c r="J79" s="19"/>
      <c r="K79" s="125">
        <f t="shared" si="13"/>
        <v>0</v>
      </c>
      <c r="L79" s="125">
        <f t="shared" si="14"/>
        <v>0</v>
      </c>
      <c r="M79" s="107">
        <f t="shared" si="15"/>
        <v>0</v>
      </c>
      <c r="N79" s="20"/>
      <c r="O79" s="20"/>
      <c r="P79" s="107">
        <f t="shared" si="8"/>
        <v>0</v>
      </c>
      <c r="Q79" s="107">
        <f t="shared" si="9"/>
        <v>0</v>
      </c>
      <c r="R79" s="107">
        <f t="shared" si="10"/>
        <v>0</v>
      </c>
      <c r="S79" s="108">
        <f t="shared" si="11"/>
        <v>0</v>
      </c>
      <c r="T79" s="108">
        <f t="shared" si="12"/>
        <v>0</v>
      </c>
    </row>
    <row r="80" spans="1:20" ht="15.75" x14ac:dyDescent="0.25">
      <c r="A80" s="16"/>
      <c r="B80" s="117"/>
      <c r="C80" s="16"/>
      <c r="D80" s="16"/>
      <c r="E80" s="106"/>
      <c r="F80" s="18"/>
      <c r="G80" s="74"/>
      <c r="H80" s="19"/>
      <c r="I80" s="19"/>
      <c r="J80" s="19"/>
      <c r="K80" s="125">
        <f t="shared" si="13"/>
        <v>0</v>
      </c>
      <c r="L80" s="125">
        <f t="shared" si="14"/>
        <v>0</v>
      </c>
      <c r="M80" s="107">
        <f t="shared" si="15"/>
        <v>0</v>
      </c>
      <c r="N80" s="20"/>
      <c r="O80" s="20"/>
      <c r="P80" s="107">
        <f t="shared" si="8"/>
        <v>0</v>
      </c>
      <c r="Q80" s="107">
        <f t="shared" si="9"/>
        <v>0</v>
      </c>
      <c r="R80" s="107">
        <f t="shared" si="10"/>
        <v>0</v>
      </c>
      <c r="S80" s="108">
        <f t="shared" si="11"/>
        <v>0</v>
      </c>
      <c r="T80" s="108">
        <f t="shared" si="12"/>
        <v>0</v>
      </c>
    </row>
    <row r="81" spans="1:20" ht="15.75" x14ac:dyDescent="0.25">
      <c r="A81" s="16"/>
      <c r="B81" s="117"/>
      <c r="C81" s="16"/>
      <c r="D81" s="16"/>
      <c r="E81" s="106"/>
      <c r="F81" s="18"/>
      <c r="G81" s="74"/>
      <c r="H81" s="19"/>
      <c r="I81" s="19"/>
      <c r="J81" s="19"/>
      <c r="K81" s="125">
        <f t="shared" si="13"/>
        <v>0</v>
      </c>
      <c r="L81" s="125">
        <f t="shared" si="14"/>
        <v>0</v>
      </c>
      <c r="M81" s="107">
        <f t="shared" si="15"/>
        <v>0</v>
      </c>
      <c r="N81" s="20"/>
      <c r="O81" s="20"/>
      <c r="P81" s="107">
        <f t="shared" ref="P81:P121" si="16">$K81*$N81</f>
        <v>0</v>
      </c>
      <c r="Q81" s="107">
        <f t="shared" ref="Q81:Q121" si="17">$L81*$N81</f>
        <v>0</v>
      </c>
      <c r="R81" s="107">
        <f t="shared" ref="R81:R121" si="18">$M81*$O81</f>
        <v>0</v>
      </c>
      <c r="S81" s="108">
        <f t="shared" ref="S81:S100" si="19">ROUND(SUM($K81:$M81),0)</f>
        <v>0</v>
      </c>
      <c r="T81" s="108">
        <f t="shared" ref="T81:T121" si="20">ROUND(SUM($P81:$R81),0)</f>
        <v>0</v>
      </c>
    </row>
    <row r="82" spans="1:20" ht="15.75" x14ac:dyDescent="0.25">
      <c r="A82" s="16"/>
      <c r="B82" s="117"/>
      <c r="C82" s="16"/>
      <c r="D82" s="16"/>
      <c r="E82" s="106"/>
      <c r="F82" s="18"/>
      <c r="G82" s="74"/>
      <c r="H82" s="19"/>
      <c r="I82" s="19"/>
      <c r="J82" s="19"/>
      <c r="K82" s="125">
        <f t="shared" si="13"/>
        <v>0</v>
      </c>
      <c r="L82" s="125">
        <f t="shared" si="14"/>
        <v>0</v>
      </c>
      <c r="M82" s="107">
        <f t="shared" si="15"/>
        <v>0</v>
      </c>
      <c r="N82" s="20"/>
      <c r="O82" s="20"/>
      <c r="P82" s="107">
        <f t="shared" si="16"/>
        <v>0</v>
      </c>
      <c r="Q82" s="107">
        <f t="shared" si="17"/>
        <v>0</v>
      </c>
      <c r="R82" s="107">
        <f t="shared" si="18"/>
        <v>0</v>
      </c>
      <c r="S82" s="108">
        <f t="shared" si="19"/>
        <v>0</v>
      </c>
      <c r="T82" s="108">
        <f t="shared" si="20"/>
        <v>0</v>
      </c>
    </row>
    <row r="83" spans="1:20" ht="15.75" x14ac:dyDescent="0.25">
      <c r="A83" s="16"/>
      <c r="B83" s="117"/>
      <c r="C83" s="16"/>
      <c r="D83" s="16"/>
      <c r="E83" s="106"/>
      <c r="F83" s="18"/>
      <c r="G83" s="74"/>
      <c r="H83" s="19"/>
      <c r="I83" s="19"/>
      <c r="J83" s="19"/>
      <c r="K83" s="125">
        <f t="shared" si="13"/>
        <v>0</v>
      </c>
      <c r="L83" s="125">
        <f t="shared" si="14"/>
        <v>0</v>
      </c>
      <c r="M83" s="107">
        <f t="shared" si="15"/>
        <v>0</v>
      </c>
      <c r="N83" s="20"/>
      <c r="O83" s="20"/>
      <c r="P83" s="107">
        <f t="shared" si="16"/>
        <v>0</v>
      </c>
      <c r="Q83" s="107">
        <f t="shared" si="17"/>
        <v>0</v>
      </c>
      <c r="R83" s="107">
        <f t="shared" si="18"/>
        <v>0</v>
      </c>
      <c r="S83" s="108">
        <f t="shared" si="19"/>
        <v>0</v>
      </c>
      <c r="T83" s="108">
        <f t="shared" si="20"/>
        <v>0</v>
      </c>
    </row>
    <row r="84" spans="1:20" ht="15.75" x14ac:dyDescent="0.25">
      <c r="A84" s="16"/>
      <c r="B84" s="117"/>
      <c r="C84" s="16"/>
      <c r="D84" s="16"/>
      <c r="E84" s="106"/>
      <c r="F84" s="18"/>
      <c r="G84" s="74"/>
      <c r="H84" s="19"/>
      <c r="I84" s="19"/>
      <c r="J84" s="19"/>
      <c r="K84" s="125">
        <f t="shared" si="13"/>
        <v>0</v>
      </c>
      <c r="L84" s="125">
        <f t="shared" si="14"/>
        <v>0</v>
      </c>
      <c r="M84" s="107">
        <f t="shared" si="15"/>
        <v>0</v>
      </c>
      <c r="N84" s="20"/>
      <c r="O84" s="20"/>
      <c r="P84" s="107">
        <f t="shared" si="16"/>
        <v>0</v>
      </c>
      <c r="Q84" s="107">
        <f t="shared" si="17"/>
        <v>0</v>
      </c>
      <c r="R84" s="107">
        <f t="shared" si="18"/>
        <v>0</v>
      </c>
      <c r="S84" s="108">
        <f t="shared" si="19"/>
        <v>0</v>
      </c>
      <c r="T84" s="108">
        <f t="shared" si="20"/>
        <v>0</v>
      </c>
    </row>
    <row r="85" spans="1:20" ht="15.75" x14ac:dyDescent="0.25">
      <c r="A85" s="16"/>
      <c r="B85" s="117"/>
      <c r="C85" s="16"/>
      <c r="D85" s="16"/>
      <c r="E85" s="106"/>
      <c r="F85" s="18"/>
      <c r="G85" s="74"/>
      <c r="H85" s="19"/>
      <c r="I85" s="19"/>
      <c r="J85" s="19"/>
      <c r="K85" s="125">
        <f t="shared" si="13"/>
        <v>0</v>
      </c>
      <c r="L85" s="125">
        <f t="shared" si="14"/>
        <v>0</v>
      </c>
      <c r="M85" s="107">
        <f t="shared" si="15"/>
        <v>0</v>
      </c>
      <c r="N85" s="20"/>
      <c r="O85" s="20"/>
      <c r="P85" s="107">
        <f t="shared" si="16"/>
        <v>0</v>
      </c>
      <c r="Q85" s="107">
        <f t="shared" si="17"/>
        <v>0</v>
      </c>
      <c r="R85" s="107">
        <f t="shared" si="18"/>
        <v>0</v>
      </c>
      <c r="S85" s="108">
        <f t="shared" si="19"/>
        <v>0</v>
      </c>
      <c r="T85" s="108">
        <f t="shared" si="20"/>
        <v>0</v>
      </c>
    </row>
    <row r="86" spans="1:20" ht="15.75" x14ac:dyDescent="0.25">
      <c r="A86" s="16"/>
      <c r="B86" s="117"/>
      <c r="C86" s="16"/>
      <c r="D86" s="16"/>
      <c r="E86" s="106"/>
      <c r="F86" s="18"/>
      <c r="G86" s="74"/>
      <c r="H86" s="19"/>
      <c r="I86" s="19"/>
      <c r="J86" s="19"/>
      <c r="K86" s="125">
        <f t="shared" si="13"/>
        <v>0</v>
      </c>
      <c r="L86" s="125">
        <f t="shared" si="14"/>
        <v>0</v>
      </c>
      <c r="M86" s="107">
        <f t="shared" si="15"/>
        <v>0</v>
      </c>
      <c r="N86" s="20"/>
      <c r="O86" s="20"/>
      <c r="P86" s="107">
        <f t="shared" si="16"/>
        <v>0</v>
      </c>
      <c r="Q86" s="107">
        <f t="shared" si="17"/>
        <v>0</v>
      </c>
      <c r="R86" s="107">
        <f t="shared" si="18"/>
        <v>0</v>
      </c>
      <c r="S86" s="108">
        <f t="shared" si="19"/>
        <v>0</v>
      </c>
      <c r="T86" s="108">
        <f t="shared" si="20"/>
        <v>0</v>
      </c>
    </row>
    <row r="87" spans="1:20" ht="15.75" x14ac:dyDescent="0.25">
      <c r="A87" s="16"/>
      <c r="B87" s="117"/>
      <c r="C87" s="16"/>
      <c r="D87" s="16"/>
      <c r="E87" s="106"/>
      <c r="F87" s="18"/>
      <c r="G87" s="74"/>
      <c r="H87" s="19"/>
      <c r="I87" s="19"/>
      <c r="J87" s="19"/>
      <c r="K87" s="125">
        <f t="shared" si="13"/>
        <v>0</v>
      </c>
      <c r="L87" s="125">
        <f t="shared" si="14"/>
        <v>0</v>
      </c>
      <c r="M87" s="107">
        <f t="shared" si="15"/>
        <v>0</v>
      </c>
      <c r="N87" s="20"/>
      <c r="O87" s="20"/>
      <c r="P87" s="107">
        <f t="shared" si="16"/>
        <v>0</v>
      </c>
      <c r="Q87" s="107">
        <f t="shared" si="17"/>
        <v>0</v>
      </c>
      <c r="R87" s="107">
        <f t="shared" si="18"/>
        <v>0</v>
      </c>
      <c r="S87" s="108">
        <f t="shared" si="19"/>
        <v>0</v>
      </c>
      <c r="T87" s="108">
        <f t="shared" si="20"/>
        <v>0</v>
      </c>
    </row>
    <row r="88" spans="1:20" ht="15.75" x14ac:dyDescent="0.25">
      <c r="A88" s="16"/>
      <c r="B88" s="117"/>
      <c r="C88" s="16"/>
      <c r="D88" s="16"/>
      <c r="E88" s="106"/>
      <c r="F88" s="18"/>
      <c r="G88" s="74"/>
      <c r="H88" s="19"/>
      <c r="I88" s="19"/>
      <c r="J88" s="19"/>
      <c r="K88" s="125">
        <f t="shared" si="13"/>
        <v>0</v>
      </c>
      <c r="L88" s="125">
        <f t="shared" si="14"/>
        <v>0</v>
      </c>
      <c r="M88" s="107">
        <f t="shared" si="15"/>
        <v>0</v>
      </c>
      <c r="N88" s="20"/>
      <c r="O88" s="20"/>
      <c r="P88" s="107">
        <f t="shared" si="16"/>
        <v>0</v>
      </c>
      <c r="Q88" s="107">
        <f t="shared" si="17"/>
        <v>0</v>
      </c>
      <c r="R88" s="107">
        <f t="shared" si="18"/>
        <v>0</v>
      </c>
      <c r="S88" s="108">
        <f t="shared" si="19"/>
        <v>0</v>
      </c>
      <c r="T88" s="108">
        <f t="shared" si="20"/>
        <v>0</v>
      </c>
    </row>
    <row r="89" spans="1:20" ht="15.75" x14ac:dyDescent="0.25">
      <c r="A89" s="16"/>
      <c r="B89" s="117"/>
      <c r="C89" s="16"/>
      <c r="D89" s="16"/>
      <c r="E89" s="106"/>
      <c r="F89" s="18"/>
      <c r="G89" s="74"/>
      <c r="H89" s="19"/>
      <c r="I89" s="19"/>
      <c r="J89" s="19"/>
      <c r="K89" s="125">
        <f t="shared" si="13"/>
        <v>0</v>
      </c>
      <c r="L89" s="125">
        <f t="shared" si="14"/>
        <v>0</v>
      </c>
      <c r="M89" s="107">
        <f t="shared" si="15"/>
        <v>0</v>
      </c>
      <c r="N89" s="20"/>
      <c r="O89" s="20"/>
      <c r="P89" s="107">
        <f t="shared" si="16"/>
        <v>0</v>
      </c>
      <c r="Q89" s="107">
        <f t="shared" si="17"/>
        <v>0</v>
      </c>
      <c r="R89" s="107">
        <f t="shared" si="18"/>
        <v>0</v>
      </c>
      <c r="S89" s="108">
        <f t="shared" si="19"/>
        <v>0</v>
      </c>
      <c r="T89" s="108">
        <f t="shared" si="20"/>
        <v>0</v>
      </c>
    </row>
    <row r="90" spans="1:20" ht="15.75" x14ac:dyDescent="0.25">
      <c r="A90" s="16"/>
      <c r="B90" s="117"/>
      <c r="C90" s="16"/>
      <c r="D90" s="16"/>
      <c r="E90" s="106"/>
      <c r="F90" s="18"/>
      <c r="G90" s="74"/>
      <c r="H90" s="19"/>
      <c r="I90" s="19"/>
      <c r="J90" s="19"/>
      <c r="K90" s="125">
        <f t="shared" si="13"/>
        <v>0</v>
      </c>
      <c r="L90" s="125">
        <f t="shared" si="14"/>
        <v>0</v>
      </c>
      <c r="M90" s="107">
        <f t="shared" si="15"/>
        <v>0</v>
      </c>
      <c r="N90" s="20"/>
      <c r="O90" s="20"/>
      <c r="P90" s="107">
        <f t="shared" si="16"/>
        <v>0</v>
      </c>
      <c r="Q90" s="107">
        <f t="shared" si="17"/>
        <v>0</v>
      </c>
      <c r="R90" s="107">
        <f t="shared" si="18"/>
        <v>0</v>
      </c>
      <c r="S90" s="108">
        <f t="shared" si="19"/>
        <v>0</v>
      </c>
      <c r="T90" s="108">
        <f t="shared" si="20"/>
        <v>0</v>
      </c>
    </row>
    <row r="91" spans="1:20" ht="15.75" x14ac:dyDescent="0.25">
      <c r="A91" s="16"/>
      <c r="B91" s="117"/>
      <c r="C91" s="16"/>
      <c r="D91" s="16"/>
      <c r="E91" s="106"/>
      <c r="F91" s="18"/>
      <c r="G91" s="74"/>
      <c r="H91" s="19"/>
      <c r="I91" s="19"/>
      <c r="J91" s="19"/>
      <c r="K91" s="125">
        <f t="shared" si="13"/>
        <v>0</v>
      </c>
      <c r="L91" s="125">
        <f t="shared" si="14"/>
        <v>0</v>
      </c>
      <c r="M91" s="107">
        <f t="shared" si="15"/>
        <v>0</v>
      </c>
      <c r="N91" s="20"/>
      <c r="O91" s="20"/>
      <c r="P91" s="107">
        <f t="shared" si="16"/>
        <v>0</v>
      </c>
      <c r="Q91" s="107">
        <f t="shared" si="17"/>
        <v>0</v>
      </c>
      <c r="R91" s="107">
        <f t="shared" si="18"/>
        <v>0</v>
      </c>
      <c r="S91" s="108">
        <f t="shared" si="19"/>
        <v>0</v>
      </c>
      <c r="T91" s="108">
        <f t="shared" si="20"/>
        <v>0</v>
      </c>
    </row>
    <row r="92" spans="1:20" ht="15.75" x14ac:dyDescent="0.25">
      <c r="A92" s="16"/>
      <c r="B92" s="117"/>
      <c r="C92" s="16"/>
      <c r="D92" s="16"/>
      <c r="E92" s="106"/>
      <c r="F92" s="18"/>
      <c r="G92" s="74"/>
      <c r="H92" s="19"/>
      <c r="I92" s="19"/>
      <c r="J92" s="19"/>
      <c r="K92" s="125">
        <f t="shared" si="13"/>
        <v>0</v>
      </c>
      <c r="L92" s="125">
        <f t="shared" si="14"/>
        <v>0</v>
      </c>
      <c r="M92" s="107">
        <f t="shared" si="15"/>
        <v>0</v>
      </c>
      <c r="N92" s="20"/>
      <c r="O92" s="20"/>
      <c r="P92" s="107">
        <f t="shared" si="16"/>
        <v>0</v>
      </c>
      <c r="Q92" s="107">
        <f t="shared" si="17"/>
        <v>0</v>
      </c>
      <c r="R92" s="107">
        <f t="shared" si="18"/>
        <v>0</v>
      </c>
      <c r="S92" s="108">
        <f t="shared" si="19"/>
        <v>0</v>
      </c>
      <c r="T92" s="108">
        <f t="shared" si="20"/>
        <v>0</v>
      </c>
    </row>
    <row r="93" spans="1:20" ht="15.75" x14ac:dyDescent="0.25">
      <c r="A93" s="16"/>
      <c r="B93" s="117"/>
      <c r="C93" s="16"/>
      <c r="D93" s="16"/>
      <c r="E93" s="106"/>
      <c r="F93" s="18"/>
      <c r="G93" s="74"/>
      <c r="H93" s="19"/>
      <c r="I93" s="19"/>
      <c r="J93" s="19"/>
      <c r="K93" s="125">
        <f t="shared" si="13"/>
        <v>0</v>
      </c>
      <c r="L93" s="125">
        <f t="shared" si="14"/>
        <v>0</v>
      </c>
      <c r="M93" s="107">
        <f t="shared" si="15"/>
        <v>0</v>
      </c>
      <c r="N93" s="20"/>
      <c r="O93" s="20"/>
      <c r="P93" s="107">
        <f t="shared" si="16"/>
        <v>0</v>
      </c>
      <c r="Q93" s="107">
        <f t="shared" si="17"/>
        <v>0</v>
      </c>
      <c r="R93" s="107">
        <f t="shared" si="18"/>
        <v>0</v>
      </c>
      <c r="S93" s="108">
        <f t="shared" si="19"/>
        <v>0</v>
      </c>
      <c r="T93" s="108">
        <f t="shared" si="20"/>
        <v>0</v>
      </c>
    </row>
    <row r="94" spans="1:20" ht="15.75" x14ac:dyDescent="0.25">
      <c r="A94" s="16"/>
      <c r="B94" s="117"/>
      <c r="C94" s="16"/>
      <c r="D94" s="16"/>
      <c r="E94" s="106"/>
      <c r="F94" s="18"/>
      <c r="G94" s="74"/>
      <c r="H94" s="19"/>
      <c r="I94" s="19"/>
      <c r="J94" s="19"/>
      <c r="K94" s="125">
        <f t="shared" si="13"/>
        <v>0</v>
      </c>
      <c r="L94" s="125">
        <f t="shared" si="14"/>
        <v>0</v>
      </c>
      <c r="M94" s="107">
        <f t="shared" si="15"/>
        <v>0</v>
      </c>
      <c r="N94" s="20"/>
      <c r="O94" s="20"/>
      <c r="P94" s="107">
        <f t="shared" si="16"/>
        <v>0</v>
      </c>
      <c r="Q94" s="107">
        <f t="shared" si="17"/>
        <v>0</v>
      </c>
      <c r="R94" s="107">
        <f t="shared" si="18"/>
        <v>0</v>
      </c>
      <c r="S94" s="108">
        <f t="shared" si="19"/>
        <v>0</v>
      </c>
      <c r="T94" s="108">
        <f t="shared" si="20"/>
        <v>0</v>
      </c>
    </row>
    <row r="95" spans="1:20" ht="15.75" x14ac:dyDescent="0.25">
      <c r="A95" s="16"/>
      <c r="B95" s="117"/>
      <c r="C95" s="16"/>
      <c r="D95" s="16"/>
      <c r="E95" s="106"/>
      <c r="F95" s="18"/>
      <c r="G95" s="74"/>
      <c r="H95" s="19"/>
      <c r="I95" s="19"/>
      <c r="J95" s="19"/>
      <c r="K95" s="125">
        <f t="shared" si="13"/>
        <v>0</v>
      </c>
      <c r="L95" s="125">
        <f t="shared" si="14"/>
        <v>0</v>
      </c>
      <c r="M95" s="107">
        <f t="shared" si="15"/>
        <v>0</v>
      </c>
      <c r="N95" s="20"/>
      <c r="O95" s="20"/>
      <c r="P95" s="107">
        <f t="shared" si="16"/>
        <v>0</v>
      </c>
      <c r="Q95" s="107">
        <f t="shared" si="17"/>
        <v>0</v>
      </c>
      <c r="R95" s="107">
        <f t="shared" si="18"/>
        <v>0</v>
      </c>
      <c r="S95" s="108">
        <f t="shared" si="19"/>
        <v>0</v>
      </c>
      <c r="T95" s="108">
        <f t="shared" si="20"/>
        <v>0</v>
      </c>
    </row>
    <row r="96" spans="1:20" ht="15.75" x14ac:dyDescent="0.25">
      <c r="A96" s="16"/>
      <c r="B96" s="117"/>
      <c r="C96" s="16"/>
      <c r="D96" s="16"/>
      <c r="E96" s="106"/>
      <c r="F96" s="18"/>
      <c r="G96" s="74"/>
      <c r="H96" s="19"/>
      <c r="I96" s="19"/>
      <c r="J96" s="19"/>
      <c r="K96" s="125">
        <f t="shared" si="13"/>
        <v>0</v>
      </c>
      <c r="L96" s="125">
        <f t="shared" si="14"/>
        <v>0</v>
      </c>
      <c r="M96" s="107">
        <f t="shared" si="15"/>
        <v>0</v>
      </c>
      <c r="N96" s="20"/>
      <c r="O96" s="20"/>
      <c r="P96" s="107">
        <f t="shared" si="16"/>
        <v>0</v>
      </c>
      <c r="Q96" s="107">
        <f t="shared" si="17"/>
        <v>0</v>
      </c>
      <c r="R96" s="107">
        <f t="shared" si="18"/>
        <v>0</v>
      </c>
      <c r="S96" s="108">
        <f t="shared" si="19"/>
        <v>0</v>
      </c>
      <c r="T96" s="108">
        <f t="shared" si="20"/>
        <v>0</v>
      </c>
    </row>
    <row r="97" spans="1:20" ht="15.75" x14ac:dyDescent="0.25">
      <c r="A97" s="16"/>
      <c r="B97" s="117"/>
      <c r="C97" s="16"/>
      <c r="D97" s="16"/>
      <c r="E97" s="106"/>
      <c r="F97" s="18"/>
      <c r="G97" s="74"/>
      <c r="H97" s="19"/>
      <c r="I97" s="19"/>
      <c r="J97" s="19"/>
      <c r="K97" s="125">
        <f t="shared" si="13"/>
        <v>0</v>
      </c>
      <c r="L97" s="125">
        <f t="shared" si="14"/>
        <v>0</v>
      </c>
      <c r="M97" s="107">
        <f t="shared" si="15"/>
        <v>0</v>
      </c>
      <c r="N97" s="20"/>
      <c r="O97" s="20"/>
      <c r="P97" s="107">
        <f t="shared" si="16"/>
        <v>0</v>
      </c>
      <c r="Q97" s="107">
        <f t="shared" si="17"/>
        <v>0</v>
      </c>
      <c r="R97" s="107">
        <f t="shared" si="18"/>
        <v>0</v>
      </c>
      <c r="S97" s="108">
        <f t="shared" si="19"/>
        <v>0</v>
      </c>
      <c r="T97" s="108">
        <f t="shared" si="20"/>
        <v>0</v>
      </c>
    </row>
    <row r="98" spans="1:20" ht="15.75" x14ac:dyDescent="0.25">
      <c r="A98" s="16"/>
      <c r="B98" s="117"/>
      <c r="C98" s="16"/>
      <c r="D98" s="16"/>
      <c r="E98" s="106"/>
      <c r="F98" s="18"/>
      <c r="G98" s="74"/>
      <c r="H98" s="19"/>
      <c r="I98" s="19"/>
      <c r="J98" s="19"/>
      <c r="K98" s="125">
        <f t="shared" si="13"/>
        <v>0</v>
      </c>
      <c r="L98" s="125">
        <f t="shared" si="14"/>
        <v>0</v>
      </c>
      <c r="M98" s="107">
        <f t="shared" si="15"/>
        <v>0</v>
      </c>
      <c r="N98" s="20"/>
      <c r="O98" s="20"/>
      <c r="P98" s="107">
        <f t="shared" si="16"/>
        <v>0</v>
      </c>
      <c r="Q98" s="107">
        <f t="shared" si="17"/>
        <v>0</v>
      </c>
      <c r="R98" s="107">
        <f t="shared" si="18"/>
        <v>0</v>
      </c>
      <c r="S98" s="108">
        <f t="shared" si="19"/>
        <v>0</v>
      </c>
      <c r="T98" s="108">
        <f t="shared" si="20"/>
        <v>0</v>
      </c>
    </row>
    <row r="99" spans="1:20" ht="15.75" x14ac:dyDescent="0.25">
      <c r="A99" s="16"/>
      <c r="B99" s="117"/>
      <c r="C99" s="16"/>
      <c r="D99" s="16"/>
      <c r="E99" s="106"/>
      <c r="F99" s="18"/>
      <c r="G99" s="74"/>
      <c r="H99" s="19"/>
      <c r="I99" s="19"/>
      <c r="J99" s="19"/>
      <c r="K99" s="125">
        <f t="shared" si="13"/>
        <v>0</v>
      </c>
      <c r="L99" s="125">
        <f t="shared" si="14"/>
        <v>0</v>
      </c>
      <c r="M99" s="107">
        <f t="shared" si="15"/>
        <v>0</v>
      </c>
      <c r="N99" s="20"/>
      <c r="O99" s="20"/>
      <c r="P99" s="107">
        <f t="shared" si="16"/>
        <v>0</v>
      </c>
      <c r="Q99" s="107">
        <f t="shared" si="17"/>
        <v>0</v>
      </c>
      <c r="R99" s="107">
        <f t="shared" si="18"/>
        <v>0</v>
      </c>
      <c r="S99" s="108">
        <f t="shared" si="19"/>
        <v>0</v>
      </c>
      <c r="T99" s="108">
        <f t="shared" si="20"/>
        <v>0</v>
      </c>
    </row>
    <row r="100" spans="1:20" ht="15.75" x14ac:dyDescent="0.25">
      <c r="A100" s="16"/>
      <c r="B100" s="117"/>
      <c r="C100" s="16"/>
      <c r="D100" s="16"/>
      <c r="E100" s="106"/>
      <c r="F100" s="18"/>
      <c r="G100" s="74"/>
      <c r="H100" s="19"/>
      <c r="I100" s="19"/>
      <c r="J100" s="19"/>
      <c r="K100" s="125">
        <f t="shared" si="13"/>
        <v>0</v>
      </c>
      <c r="L100" s="125">
        <f t="shared" si="14"/>
        <v>0</v>
      </c>
      <c r="M100" s="107">
        <f t="shared" si="15"/>
        <v>0</v>
      </c>
      <c r="N100" s="20"/>
      <c r="O100" s="20"/>
      <c r="P100" s="107">
        <f t="shared" si="16"/>
        <v>0</v>
      </c>
      <c r="Q100" s="107">
        <f t="shared" si="17"/>
        <v>0</v>
      </c>
      <c r="R100" s="107">
        <f t="shared" si="18"/>
        <v>0</v>
      </c>
      <c r="S100" s="108">
        <f t="shared" si="19"/>
        <v>0</v>
      </c>
      <c r="T100" s="108">
        <f t="shared" si="20"/>
        <v>0</v>
      </c>
    </row>
    <row r="101" spans="1:20" ht="15.75" x14ac:dyDescent="0.25">
      <c r="A101" s="16"/>
      <c r="B101" s="117"/>
      <c r="C101" s="16"/>
      <c r="D101" s="16"/>
      <c r="E101" s="106"/>
      <c r="F101" s="18"/>
      <c r="G101" s="74"/>
      <c r="H101" s="19"/>
      <c r="I101" s="19"/>
      <c r="J101" s="19"/>
      <c r="K101" s="125">
        <f t="shared" si="13"/>
        <v>0</v>
      </c>
      <c r="L101" s="125">
        <f t="shared" si="14"/>
        <v>0</v>
      </c>
      <c r="M101" s="107">
        <f t="shared" si="15"/>
        <v>0</v>
      </c>
      <c r="N101" s="20"/>
      <c r="O101" s="20"/>
      <c r="P101" s="107">
        <f t="shared" si="16"/>
        <v>0</v>
      </c>
      <c r="Q101" s="107">
        <f t="shared" si="17"/>
        <v>0</v>
      </c>
      <c r="R101" s="107">
        <f t="shared" si="18"/>
        <v>0</v>
      </c>
      <c r="S101" s="108">
        <f>ROUND(SUM($K101:$M101),0)</f>
        <v>0</v>
      </c>
      <c r="T101" s="108">
        <f t="shared" si="20"/>
        <v>0</v>
      </c>
    </row>
    <row r="102" spans="1:20" ht="15.75" x14ac:dyDescent="0.25">
      <c r="A102" s="16"/>
      <c r="B102" s="117"/>
      <c r="C102" s="16"/>
      <c r="D102" s="16"/>
      <c r="E102" s="106"/>
      <c r="F102" s="18"/>
      <c r="G102" s="74"/>
      <c r="H102" s="19"/>
      <c r="I102" s="19"/>
      <c r="J102" s="19"/>
      <c r="K102" s="125">
        <f t="shared" si="13"/>
        <v>0</v>
      </c>
      <c r="L102" s="125">
        <f t="shared" si="14"/>
        <v>0</v>
      </c>
      <c r="M102" s="107">
        <f t="shared" si="15"/>
        <v>0</v>
      </c>
      <c r="N102" s="20"/>
      <c r="O102" s="20"/>
      <c r="P102" s="107">
        <f t="shared" si="16"/>
        <v>0</v>
      </c>
      <c r="Q102" s="107">
        <f t="shared" si="17"/>
        <v>0</v>
      </c>
      <c r="R102" s="107">
        <f t="shared" si="18"/>
        <v>0</v>
      </c>
      <c r="S102" s="108">
        <f t="shared" ref="S102:S121" si="21">ROUND(SUM($K102:$M102),0)</f>
        <v>0</v>
      </c>
      <c r="T102" s="108">
        <f t="shared" si="20"/>
        <v>0</v>
      </c>
    </row>
    <row r="103" spans="1:20" ht="15.75" x14ac:dyDescent="0.25">
      <c r="A103" s="16"/>
      <c r="B103" s="117"/>
      <c r="C103" s="16"/>
      <c r="D103" s="16"/>
      <c r="E103" s="106"/>
      <c r="F103" s="18"/>
      <c r="G103" s="74"/>
      <c r="H103" s="19"/>
      <c r="I103" s="19"/>
      <c r="J103" s="19"/>
      <c r="K103" s="125">
        <f t="shared" si="13"/>
        <v>0</v>
      </c>
      <c r="L103" s="125">
        <f t="shared" si="14"/>
        <v>0</v>
      </c>
      <c r="M103" s="107">
        <f t="shared" si="15"/>
        <v>0</v>
      </c>
      <c r="N103" s="20"/>
      <c r="O103" s="20"/>
      <c r="P103" s="107">
        <f t="shared" si="16"/>
        <v>0</v>
      </c>
      <c r="Q103" s="107">
        <f t="shared" si="17"/>
        <v>0</v>
      </c>
      <c r="R103" s="107">
        <f t="shared" si="18"/>
        <v>0</v>
      </c>
      <c r="S103" s="108">
        <f t="shared" si="21"/>
        <v>0</v>
      </c>
      <c r="T103" s="108">
        <f t="shared" si="20"/>
        <v>0</v>
      </c>
    </row>
    <row r="104" spans="1:20" ht="15.75" x14ac:dyDescent="0.25">
      <c r="A104" s="16"/>
      <c r="B104" s="117"/>
      <c r="C104" s="16"/>
      <c r="D104" s="16"/>
      <c r="E104" s="106"/>
      <c r="F104" s="18"/>
      <c r="G104" s="74"/>
      <c r="H104" s="19"/>
      <c r="I104" s="19"/>
      <c r="J104" s="19"/>
      <c r="K104" s="125">
        <f t="shared" si="13"/>
        <v>0</v>
      </c>
      <c r="L104" s="125">
        <f t="shared" si="14"/>
        <v>0</v>
      </c>
      <c r="M104" s="107">
        <f t="shared" si="15"/>
        <v>0</v>
      </c>
      <c r="N104" s="20"/>
      <c r="O104" s="20"/>
      <c r="P104" s="107">
        <f t="shared" si="16"/>
        <v>0</v>
      </c>
      <c r="Q104" s="107">
        <f t="shared" si="17"/>
        <v>0</v>
      </c>
      <c r="R104" s="107">
        <f t="shared" si="18"/>
        <v>0</v>
      </c>
      <c r="S104" s="108">
        <f t="shared" si="21"/>
        <v>0</v>
      </c>
      <c r="T104" s="108">
        <f t="shared" si="20"/>
        <v>0</v>
      </c>
    </row>
    <row r="105" spans="1:20" ht="15.75" x14ac:dyDescent="0.25">
      <c r="A105" s="16"/>
      <c r="B105" s="117"/>
      <c r="C105" s="16"/>
      <c r="D105" s="16"/>
      <c r="E105" s="106"/>
      <c r="F105" s="18"/>
      <c r="G105" s="74"/>
      <c r="H105" s="19"/>
      <c r="I105" s="19"/>
      <c r="J105" s="19"/>
      <c r="K105" s="125">
        <f t="shared" si="13"/>
        <v>0</v>
      </c>
      <c r="L105" s="125">
        <f t="shared" si="14"/>
        <v>0</v>
      </c>
      <c r="M105" s="107">
        <f t="shared" si="15"/>
        <v>0</v>
      </c>
      <c r="N105" s="20"/>
      <c r="O105" s="20"/>
      <c r="P105" s="107">
        <f t="shared" si="16"/>
        <v>0</v>
      </c>
      <c r="Q105" s="107">
        <f t="shared" si="17"/>
        <v>0</v>
      </c>
      <c r="R105" s="107">
        <f t="shared" si="18"/>
        <v>0</v>
      </c>
      <c r="S105" s="108">
        <f t="shared" si="21"/>
        <v>0</v>
      </c>
      <c r="T105" s="108">
        <f t="shared" si="20"/>
        <v>0</v>
      </c>
    </row>
    <row r="106" spans="1:20" ht="15.75" x14ac:dyDescent="0.25">
      <c r="A106" s="16"/>
      <c r="B106" s="117"/>
      <c r="C106" s="16"/>
      <c r="D106" s="16"/>
      <c r="E106" s="106"/>
      <c r="F106" s="18"/>
      <c r="G106" s="74"/>
      <c r="H106" s="19"/>
      <c r="I106" s="19"/>
      <c r="J106" s="19"/>
      <c r="K106" s="125">
        <f t="shared" si="13"/>
        <v>0</v>
      </c>
      <c r="L106" s="125">
        <f t="shared" si="14"/>
        <v>0</v>
      </c>
      <c r="M106" s="107">
        <f t="shared" si="15"/>
        <v>0</v>
      </c>
      <c r="N106" s="20"/>
      <c r="O106" s="20"/>
      <c r="P106" s="107">
        <f t="shared" si="16"/>
        <v>0</v>
      </c>
      <c r="Q106" s="107">
        <f t="shared" si="17"/>
        <v>0</v>
      </c>
      <c r="R106" s="107">
        <f t="shared" si="18"/>
        <v>0</v>
      </c>
      <c r="S106" s="108">
        <f t="shared" si="21"/>
        <v>0</v>
      </c>
      <c r="T106" s="108">
        <f t="shared" si="20"/>
        <v>0</v>
      </c>
    </row>
    <row r="107" spans="1:20" ht="15.75" x14ac:dyDescent="0.25">
      <c r="A107" s="16"/>
      <c r="B107" s="117"/>
      <c r="C107" s="16"/>
      <c r="D107" s="16"/>
      <c r="E107" s="106"/>
      <c r="F107" s="18"/>
      <c r="G107" s="74"/>
      <c r="H107" s="19"/>
      <c r="I107" s="19"/>
      <c r="J107" s="19"/>
      <c r="K107" s="125">
        <f t="shared" si="13"/>
        <v>0</v>
      </c>
      <c r="L107" s="125">
        <f t="shared" si="14"/>
        <v>0</v>
      </c>
      <c r="M107" s="107">
        <f t="shared" si="15"/>
        <v>0</v>
      </c>
      <c r="N107" s="20"/>
      <c r="O107" s="20"/>
      <c r="P107" s="107">
        <f t="shared" si="16"/>
        <v>0</v>
      </c>
      <c r="Q107" s="107">
        <f t="shared" si="17"/>
        <v>0</v>
      </c>
      <c r="R107" s="107">
        <f t="shared" si="18"/>
        <v>0</v>
      </c>
      <c r="S107" s="108">
        <f t="shared" si="21"/>
        <v>0</v>
      </c>
      <c r="T107" s="108">
        <f t="shared" si="20"/>
        <v>0</v>
      </c>
    </row>
    <row r="108" spans="1:20" ht="15.75" x14ac:dyDescent="0.25">
      <c r="A108" s="16"/>
      <c r="B108" s="117"/>
      <c r="C108" s="16"/>
      <c r="D108" s="16"/>
      <c r="E108" s="106"/>
      <c r="F108" s="18"/>
      <c r="G108" s="74"/>
      <c r="H108" s="19"/>
      <c r="I108" s="19"/>
      <c r="J108" s="19"/>
      <c r="K108" s="125">
        <f t="shared" si="13"/>
        <v>0</v>
      </c>
      <c r="L108" s="125">
        <f t="shared" si="14"/>
        <v>0</v>
      </c>
      <c r="M108" s="107">
        <f t="shared" si="15"/>
        <v>0</v>
      </c>
      <c r="N108" s="20"/>
      <c r="O108" s="20"/>
      <c r="P108" s="107">
        <f t="shared" si="16"/>
        <v>0</v>
      </c>
      <c r="Q108" s="107">
        <f t="shared" si="17"/>
        <v>0</v>
      </c>
      <c r="R108" s="107">
        <f t="shared" si="18"/>
        <v>0</v>
      </c>
      <c r="S108" s="108">
        <f t="shared" si="21"/>
        <v>0</v>
      </c>
      <c r="T108" s="108">
        <f t="shared" si="20"/>
        <v>0</v>
      </c>
    </row>
    <row r="109" spans="1:20" ht="15.75" x14ac:dyDescent="0.25">
      <c r="A109" s="16"/>
      <c r="B109" s="117"/>
      <c r="C109" s="16"/>
      <c r="D109" s="16"/>
      <c r="E109" s="106"/>
      <c r="F109" s="18"/>
      <c r="G109" s="74"/>
      <c r="H109" s="19"/>
      <c r="I109" s="19"/>
      <c r="J109" s="19"/>
      <c r="K109" s="125">
        <f t="shared" si="13"/>
        <v>0</v>
      </c>
      <c r="L109" s="125">
        <f t="shared" si="14"/>
        <v>0</v>
      </c>
      <c r="M109" s="107">
        <f t="shared" si="15"/>
        <v>0</v>
      </c>
      <c r="N109" s="20"/>
      <c r="O109" s="20"/>
      <c r="P109" s="107">
        <f t="shared" si="16"/>
        <v>0</v>
      </c>
      <c r="Q109" s="107">
        <f t="shared" si="17"/>
        <v>0</v>
      </c>
      <c r="R109" s="107">
        <f t="shared" si="18"/>
        <v>0</v>
      </c>
      <c r="S109" s="108">
        <f t="shared" si="21"/>
        <v>0</v>
      </c>
      <c r="T109" s="108">
        <f t="shared" si="20"/>
        <v>0</v>
      </c>
    </row>
    <row r="110" spans="1:20" ht="15.75" x14ac:dyDescent="0.25">
      <c r="A110" s="16"/>
      <c r="B110" s="117"/>
      <c r="C110" s="16"/>
      <c r="D110" s="16"/>
      <c r="E110" s="106"/>
      <c r="F110" s="18"/>
      <c r="G110" s="74"/>
      <c r="H110" s="19"/>
      <c r="I110" s="19"/>
      <c r="J110" s="19"/>
      <c r="K110" s="125">
        <f t="shared" si="13"/>
        <v>0</v>
      </c>
      <c r="L110" s="125">
        <f t="shared" si="14"/>
        <v>0</v>
      </c>
      <c r="M110" s="107">
        <f t="shared" si="15"/>
        <v>0</v>
      </c>
      <c r="N110" s="20"/>
      <c r="O110" s="20"/>
      <c r="P110" s="107">
        <f t="shared" si="16"/>
        <v>0</v>
      </c>
      <c r="Q110" s="107">
        <f t="shared" si="17"/>
        <v>0</v>
      </c>
      <c r="R110" s="107">
        <f t="shared" si="18"/>
        <v>0</v>
      </c>
      <c r="S110" s="108">
        <f t="shared" si="21"/>
        <v>0</v>
      </c>
      <c r="T110" s="108">
        <f t="shared" si="20"/>
        <v>0</v>
      </c>
    </row>
    <row r="111" spans="1:20" ht="15.75" x14ac:dyDescent="0.25">
      <c r="A111" s="16"/>
      <c r="B111" s="117"/>
      <c r="C111" s="16"/>
      <c r="D111" s="16"/>
      <c r="E111" s="17"/>
      <c r="F111" s="18"/>
      <c r="G111" s="74"/>
      <c r="H111" s="19"/>
      <c r="I111" s="19"/>
      <c r="J111" s="19"/>
      <c r="K111" s="125">
        <f t="shared" si="13"/>
        <v>0</v>
      </c>
      <c r="L111" s="125">
        <f t="shared" si="14"/>
        <v>0</v>
      </c>
      <c r="M111" s="107">
        <f t="shared" si="15"/>
        <v>0</v>
      </c>
      <c r="N111" s="20"/>
      <c r="O111" s="20"/>
      <c r="P111" s="107">
        <f t="shared" si="16"/>
        <v>0</v>
      </c>
      <c r="Q111" s="107">
        <f t="shared" si="17"/>
        <v>0</v>
      </c>
      <c r="R111" s="107">
        <f t="shared" si="18"/>
        <v>0</v>
      </c>
      <c r="S111" s="108">
        <f t="shared" si="21"/>
        <v>0</v>
      </c>
      <c r="T111" s="108">
        <f t="shared" si="20"/>
        <v>0</v>
      </c>
    </row>
    <row r="112" spans="1:20" ht="15.75" x14ac:dyDescent="0.25">
      <c r="A112" s="16"/>
      <c r="B112" s="117"/>
      <c r="C112" s="16"/>
      <c r="D112" s="16"/>
      <c r="E112" s="17"/>
      <c r="F112" s="18"/>
      <c r="G112" s="74"/>
      <c r="H112" s="19"/>
      <c r="I112" s="19"/>
      <c r="J112" s="19"/>
      <c r="K112" s="125">
        <f t="shared" si="13"/>
        <v>0</v>
      </c>
      <c r="L112" s="125">
        <f t="shared" si="14"/>
        <v>0</v>
      </c>
      <c r="M112" s="107">
        <f t="shared" si="15"/>
        <v>0</v>
      </c>
      <c r="N112" s="20"/>
      <c r="O112" s="20"/>
      <c r="P112" s="107">
        <f t="shared" si="16"/>
        <v>0</v>
      </c>
      <c r="Q112" s="107">
        <f t="shared" si="17"/>
        <v>0</v>
      </c>
      <c r="R112" s="107">
        <f t="shared" si="18"/>
        <v>0</v>
      </c>
      <c r="S112" s="108">
        <f t="shared" si="21"/>
        <v>0</v>
      </c>
      <c r="T112" s="108">
        <f t="shared" si="20"/>
        <v>0</v>
      </c>
    </row>
    <row r="113" spans="1:20" ht="15.75" x14ac:dyDescent="0.25">
      <c r="A113" s="16"/>
      <c r="B113" s="117"/>
      <c r="C113" s="16"/>
      <c r="D113" s="16"/>
      <c r="E113" s="17"/>
      <c r="F113" s="18"/>
      <c r="G113" s="74"/>
      <c r="H113" s="19"/>
      <c r="I113" s="19"/>
      <c r="J113" s="19"/>
      <c r="K113" s="125">
        <f t="shared" si="13"/>
        <v>0</v>
      </c>
      <c r="L113" s="125">
        <f t="shared" si="14"/>
        <v>0</v>
      </c>
      <c r="M113" s="107">
        <f t="shared" si="15"/>
        <v>0</v>
      </c>
      <c r="N113" s="20"/>
      <c r="O113" s="20"/>
      <c r="P113" s="107">
        <f t="shared" si="16"/>
        <v>0</v>
      </c>
      <c r="Q113" s="107">
        <f t="shared" si="17"/>
        <v>0</v>
      </c>
      <c r="R113" s="107">
        <f t="shared" si="18"/>
        <v>0</v>
      </c>
      <c r="S113" s="108">
        <f t="shared" si="21"/>
        <v>0</v>
      </c>
      <c r="T113" s="108">
        <f t="shared" si="20"/>
        <v>0</v>
      </c>
    </row>
    <row r="114" spans="1:20" ht="15.75" x14ac:dyDescent="0.25">
      <c r="A114" s="16"/>
      <c r="B114" s="117"/>
      <c r="C114" s="16"/>
      <c r="D114" s="16"/>
      <c r="E114" s="17"/>
      <c r="F114" s="18"/>
      <c r="G114" s="74"/>
      <c r="H114" s="19"/>
      <c r="I114" s="19"/>
      <c r="J114" s="19"/>
      <c r="K114" s="125">
        <f t="shared" si="13"/>
        <v>0</v>
      </c>
      <c r="L114" s="125">
        <f t="shared" si="14"/>
        <v>0</v>
      </c>
      <c r="M114" s="107">
        <f t="shared" si="15"/>
        <v>0</v>
      </c>
      <c r="N114" s="20"/>
      <c r="O114" s="20"/>
      <c r="P114" s="107">
        <f t="shared" si="16"/>
        <v>0</v>
      </c>
      <c r="Q114" s="107">
        <f t="shared" si="17"/>
        <v>0</v>
      </c>
      <c r="R114" s="107">
        <f t="shared" si="18"/>
        <v>0</v>
      </c>
      <c r="S114" s="108">
        <f t="shared" si="21"/>
        <v>0</v>
      </c>
      <c r="T114" s="108">
        <f t="shared" si="20"/>
        <v>0</v>
      </c>
    </row>
    <row r="115" spans="1:20" ht="15.75" x14ac:dyDescent="0.25">
      <c r="A115" s="16"/>
      <c r="B115" s="117"/>
      <c r="C115" s="16"/>
      <c r="D115" s="16"/>
      <c r="E115" s="17"/>
      <c r="F115" s="18"/>
      <c r="G115" s="74"/>
      <c r="H115" s="19"/>
      <c r="I115" s="19"/>
      <c r="J115" s="19"/>
      <c r="K115" s="125">
        <f t="shared" si="13"/>
        <v>0</v>
      </c>
      <c r="L115" s="125">
        <f t="shared" si="14"/>
        <v>0</v>
      </c>
      <c r="M115" s="107">
        <f t="shared" si="15"/>
        <v>0</v>
      </c>
      <c r="N115" s="20"/>
      <c r="O115" s="20"/>
      <c r="P115" s="107">
        <f t="shared" si="16"/>
        <v>0</v>
      </c>
      <c r="Q115" s="107">
        <f t="shared" si="17"/>
        <v>0</v>
      </c>
      <c r="R115" s="107">
        <f t="shared" si="18"/>
        <v>0</v>
      </c>
      <c r="S115" s="108">
        <f t="shared" si="21"/>
        <v>0</v>
      </c>
      <c r="T115" s="108">
        <f t="shared" si="20"/>
        <v>0</v>
      </c>
    </row>
    <row r="116" spans="1:20" ht="15.75" x14ac:dyDescent="0.25">
      <c r="A116" s="16"/>
      <c r="B116" s="117"/>
      <c r="C116" s="16"/>
      <c r="D116" s="16"/>
      <c r="E116" s="17"/>
      <c r="F116" s="18"/>
      <c r="G116" s="74"/>
      <c r="H116" s="19"/>
      <c r="I116" s="19"/>
      <c r="J116" s="19"/>
      <c r="K116" s="125">
        <f t="shared" si="13"/>
        <v>0</v>
      </c>
      <c r="L116" s="125">
        <f t="shared" si="14"/>
        <v>0</v>
      </c>
      <c r="M116" s="107">
        <f t="shared" si="15"/>
        <v>0</v>
      </c>
      <c r="N116" s="20"/>
      <c r="O116" s="20"/>
      <c r="P116" s="107">
        <f t="shared" si="16"/>
        <v>0</v>
      </c>
      <c r="Q116" s="107">
        <f t="shared" si="17"/>
        <v>0</v>
      </c>
      <c r="R116" s="107">
        <f t="shared" si="18"/>
        <v>0</v>
      </c>
      <c r="S116" s="108">
        <f t="shared" si="21"/>
        <v>0</v>
      </c>
      <c r="T116" s="108">
        <f t="shared" si="20"/>
        <v>0</v>
      </c>
    </row>
    <row r="117" spans="1:20" ht="15.75" x14ac:dyDescent="0.25">
      <c r="A117" s="16"/>
      <c r="B117" s="117"/>
      <c r="C117" s="16"/>
      <c r="D117" s="16"/>
      <c r="E117" s="17"/>
      <c r="F117" s="18"/>
      <c r="G117" s="74"/>
      <c r="H117" s="19"/>
      <c r="I117" s="19"/>
      <c r="J117" s="19"/>
      <c r="K117" s="125">
        <f t="shared" si="13"/>
        <v>0</v>
      </c>
      <c r="L117" s="125">
        <f t="shared" si="14"/>
        <v>0</v>
      </c>
      <c r="M117" s="107">
        <f t="shared" si="15"/>
        <v>0</v>
      </c>
      <c r="N117" s="20"/>
      <c r="O117" s="20"/>
      <c r="P117" s="107">
        <f t="shared" si="16"/>
        <v>0</v>
      </c>
      <c r="Q117" s="107">
        <f t="shared" si="17"/>
        <v>0</v>
      </c>
      <c r="R117" s="107">
        <f t="shared" si="18"/>
        <v>0</v>
      </c>
      <c r="S117" s="108">
        <f t="shared" si="21"/>
        <v>0</v>
      </c>
      <c r="T117" s="108">
        <f t="shared" si="20"/>
        <v>0</v>
      </c>
    </row>
    <row r="118" spans="1:20" ht="15.75" x14ac:dyDescent="0.25">
      <c r="A118" s="16"/>
      <c r="B118" s="117"/>
      <c r="C118" s="16"/>
      <c r="D118" s="16"/>
      <c r="E118" s="17"/>
      <c r="F118" s="18"/>
      <c r="G118" s="74"/>
      <c r="H118" s="19"/>
      <c r="I118" s="19"/>
      <c r="J118" s="19"/>
      <c r="K118" s="125">
        <f t="shared" si="13"/>
        <v>0</v>
      </c>
      <c r="L118" s="125">
        <f t="shared" si="14"/>
        <v>0</v>
      </c>
      <c r="M118" s="107">
        <f t="shared" si="15"/>
        <v>0</v>
      </c>
      <c r="N118" s="20"/>
      <c r="O118" s="20"/>
      <c r="P118" s="107">
        <f t="shared" si="16"/>
        <v>0</v>
      </c>
      <c r="Q118" s="107">
        <f t="shared" si="17"/>
        <v>0</v>
      </c>
      <c r="R118" s="107">
        <f t="shared" si="18"/>
        <v>0</v>
      </c>
      <c r="S118" s="108">
        <f t="shared" si="21"/>
        <v>0</v>
      </c>
      <c r="T118" s="108">
        <f t="shared" si="20"/>
        <v>0</v>
      </c>
    </row>
    <row r="119" spans="1:20" ht="15.75" x14ac:dyDescent="0.25">
      <c r="A119" s="16"/>
      <c r="B119" s="117"/>
      <c r="C119" s="16"/>
      <c r="D119" s="16"/>
      <c r="E119" s="17"/>
      <c r="F119" s="18"/>
      <c r="G119" s="74"/>
      <c r="H119" s="19"/>
      <c r="I119" s="19"/>
      <c r="J119" s="19"/>
      <c r="K119" s="125">
        <f t="shared" si="13"/>
        <v>0</v>
      </c>
      <c r="L119" s="125">
        <f t="shared" si="14"/>
        <v>0</v>
      </c>
      <c r="M119" s="107">
        <f t="shared" si="15"/>
        <v>0</v>
      </c>
      <c r="N119" s="20"/>
      <c r="O119" s="20"/>
      <c r="P119" s="107">
        <f t="shared" si="16"/>
        <v>0</v>
      </c>
      <c r="Q119" s="107">
        <f t="shared" si="17"/>
        <v>0</v>
      </c>
      <c r="R119" s="107">
        <f t="shared" si="18"/>
        <v>0</v>
      </c>
      <c r="S119" s="108">
        <f t="shared" si="21"/>
        <v>0</v>
      </c>
      <c r="T119" s="108">
        <f t="shared" si="20"/>
        <v>0</v>
      </c>
    </row>
    <row r="120" spans="1:20" ht="15.75" x14ac:dyDescent="0.25">
      <c r="A120" s="16"/>
      <c r="B120" s="117"/>
      <c r="C120" s="16"/>
      <c r="D120" s="16"/>
      <c r="E120" s="17"/>
      <c r="F120" s="18"/>
      <c r="G120" s="74"/>
      <c r="H120" s="19"/>
      <c r="I120" s="19"/>
      <c r="J120" s="19"/>
      <c r="K120" s="125">
        <f t="shared" si="13"/>
        <v>0</v>
      </c>
      <c r="L120" s="125">
        <f t="shared" si="14"/>
        <v>0</v>
      </c>
      <c r="M120" s="107">
        <f t="shared" si="15"/>
        <v>0</v>
      </c>
      <c r="N120" s="20"/>
      <c r="O120" s="20"/>
      <c r="P120" s="107">
        <f t="shared" si="16"/>
        <v>0</v>
      </c>
      <c r="Q120" s="107">
        <f t="shared" si="17"/>
        <v>0</v>
      </c>
      <c r="R120" s="107">
        <f t="shared" si="18"/>
        <v>0</v>
      </c>
      <c r="S120" s="108">
        <f t="shared" si="21"/>
        <v>0</v>
      </c>
      <c r="T120" s="108">
        <f t="shared" si="20"/>
        <v>0</v>
      </c>
    </row>
    <row r="121" spans="1:20" ht="15.75" x14ac:dyDescent="0.25">
      <c r="A121" s="16"/>
      <c r="B121" s="117"/>
      <c r="C121" s="16"/>
      <c r="D121" s="16"/>
      <c r="E121" s="17"/>
      <c r="F121" s="18"/>
      <c r="G121" s="74"/>
      <c r="H121" s="19"/>
      <c r="I121" s="19"/>
      <c r="J121" s="19"/>
      <c r="K121" s="125">
        <f t="shared" si="13"/>
        <v>0</v>
      </c>
      <c r="L121" s="125">
        <f t="shared" si="14"/>
        <v>0</v>
      </c>
      <c r="M121" s="107">
        <f t="shared" si="15"/>
        <v>0</v>
      </c>
      <c r="N121" s="20"/>
      <c r="O121" s="20"/>
      <c r="P121" s="107">
        <f t="shared" si="16"/>
        <v>0</v>
      </c>
      <c r="Q121" s="107">
        <f t="shared" si="17"/>
        <v>0</v>
      </c>
      <c r="R121" s="107">
        <f t="shared" si="18"/>
        <v>0</v>
      </c>
      <c r="S121" s="108">
        <f t="shared" si="21"/>
        <v>0</v>
      </c>
      <c r="T121" s="108">
        <f t="shared" si="20"/>
        <v>0</v>
      </c>
    </row>
    <row r="125" spans="1:20" ht="15.75" x14ac:dyDescent="0.25">
      <c r="A125" s="16"/>
    </row>
  </sheetData>
  <sheetProtection algorithmName="SHA-512" hashValue="3Jm7V2qq/GVzmOWPgJ95pEDJTtOD29YuQl9Y8vLBjITTjjLhytJ4FJowOalgf/beRO4qloGSGyoVOmsDdwehjQ==" saltValue="HqJN+U09YedRjIX5HR4png==" spinCount="100000" sheet="1" sort="0" autoFilter="0" pivotTables="0"/>
  <protectedRanges>
    <protectedRange sqref="F21:F23 I11:J20 I24:J26 H21:J23 G11:G121" name="Range1_4"/>
    <protectedRange sqref="N11:O66" name="Fringe_1"/>
    <protectedRange sqref="B11:C11 D11:D30 C12:C65 B12:B121" name="Range1_1_3"/>
    <protectedRange sqref="A23 A11:A21" name="Range1_1_1_1"/>
    <protectedRange sqref="E11:E23" name="Range1_1_2_1"/>
    <protectedRange sqref="F11:F20" name="Range1_2_1"/>
    <protectedRange sqref="H11:H20" name="Range1_3_1"/>
    <protectedRange sqref="A24:A27 A22" name="Range1_1_1_1_1"/>
    <protectedRange sqref="E24:E27" name="Range1_1_2_1_1"/>
    <protectedRange sqref="F24:F27" name="Range1_2_1_1"/>
    <protectedRange sqref="H24:H27" name="Range1_3_1_1"/>
  </protectedRanges>
  <mergeCells count="20">
    <mergeCell ref="W16:AB16"/>
    <mergeCell ref="V17:AC21"/>
    <mergeCell ref="V22:AC22"/>
    <mergeCell ref="B9:E9"/>
    <mergeCell ref="F8:J8"/>
    <mergeCell ref="O8:S8"/>
    <mergeCell ref="O9:S9"/>
    <mergeCell ref="F9:I9"/>
    <mergeCell ref="J9:M9"/>
    <mergeCell ref="B8:E8"/>
    <mergeCell ref="A1:T1"/>
    <mergeCell ref="A2:T2"/>
    <mergeCell ref="A3:T3"/>
    <mergeCell ref="O6:S6"/>
    <mergeCell ref="O7:S7"/>
    <mergeCell ref="F7:J7"/>
    <mergeCell ref="F5:J6"/>
    <mergeCell ref="B5:E5"/>
    <mergeCell ref="B6:E6"/>
    <mergeCell ref="B7:E7"/>
  </mergeCells>
  <phoneticPr fontId="10" type="noConversion"/>
  <dataValidations count="5">
    <dataValidation allowBlank="1" showErrorMessage="1" sqref="G32:G121 L67:M121 P67:T121 A11:A27 K11:K121 E11:F27 H11:J27 L11:T66" xr:uid="{C5ECDE8F-AC63-440B-A900-E5825AA4EAB5}"/>
    <dataValidation type="list" allowBlank="1" showErrorMessage="1" sqref="D11:D121" xr:uid="{C64A19DB-3EB1-4FCC-B60D-C34A31681D1E}">
      <formula1>"Year 1, Year 2, Year 3, Year 4, Year 5, Year 6, Year 7"</formula1>
    </dataValidation>
    <dataValidation type="list" allowBlank="1" showErrorMessage="1" sqref="C11:C121" xr:uid="{DEC00136-8F12-47E8-BD7F-BA1C6312B319}">
      <formula1>"Salaries, Direct Wages"</formula1>
    </dataValidation>
    <dataValidation type="list" allowBlank="1" showErrorMessage="1" sqref="G11:G31" xr:uid="{929F1113-7CE2-4D77-9A5A-0F1F4FF11A5A}">
      <formula1>"9, 12"</formula1>
    </dataValidation>
    <dataValidation type="list" allowBlank="1" sqref="B11:B121" xr:uid="{0CA5CBA4-FD3F-4C61-983B-8B911210EA45}">
      <formula1>"Principal Investigator, Co-Principal Investigator, Other Senior Personnel, Postdoctoral Researcher, Graduate Research Assistant (PhD), Graduate Research Assistant (Master), Undergraduate Research Assistant, Other (Specify): "</formula1>
    </dataValidation>
  </dataValidations>
  <hyperlinks>
    <hyperlink ref="V22" r:id="rId1" xr:uid="{6B74D56E-3A23-4372-9614-CD925D745151}"/>
  </hyperlinks>
  <printOptions horizontalCentered="1"/>
  <pageMargins left="0.7" right="0.7" top="0.75" bottom="0.75" header="0.3" footer="0.3"/>
  <pageSetup scale="53" orientation="landscape" horizontalDpi="1200" verticalDpi="1200"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1E4AB-AFB3-456C-A823-21B606701654}">
  <sheetPr codeName="Sheet1">
    <tabColor theme="5" tint="0.79998168889431442"/>
    <pageSetUpPr fitToPage="1"/>
  </sheetPr>
  <dimension ref="A1:K83"/>
  <sheetViews>
    <sheetView topLeftCell="A7" zoomScaleNormal="100" workbookViewId="0">
      <selection activeCell="I65" sqref="I65"/>
    </sheetView>
  </sheetViews>
  <sheetFormatPr defaultRowHeight="15" x14ac:dyDescent="0.25"/>
  <cols>
    <col min="1" max="1" width="28.7109375" customWidth="1"/>
    <col min="2" max="2" width="34" bestFit="1" customWidth="1"/>
    <col min="3" max="4" width="13.7109375" style="116" customWidth="1"/>
    <col min="5" max="5" width="14.5703125" style="116" customWidth="1"/>
    <col min="6" max="7" width="13.7109375" style="116" customWidth="1"/>
    <col min="8" max="8" width="14.28515625" style="116" bestFit="1" customWidth="1"/>
    <col min="9" max="9" width="23.5703125" bestFit="1" customWidth="1"/>
    <col min="10" max="10" width="34.140625" customWidth="1"/>
  </cols>
  <sheetData>
    <row r="1" spans="1:8" x14ac:dyDescent="0.25">
      <c r="A1" s="212" t="s">
        <v>6</v>
      </c>
      <c r="B1" s="213"/>
      <c r="C1" s="213"/>
      <c r="D1" s="213"/>
      <c r="E1" s="213"/>
      <c r="F1" s="213"/>
      <c r="G1" s="213"/>
      <c r="H1" s="214"/>
    </row>
    <row r="2" spans="1:8" x14ac:dyDescent="0.25">
      <c r="A2" s="174" t="s">
        <v>165</v>
      </c>
      <c r="B2" s="175"/>
      <c r="C2" s="175"/>
      <c r="D2" s="175"/>
      <c r="E2" s="175"/>
      <c r="F2" s="175"/>
      <c r="G2" s="175"/>
      <c r="H2" s="215"/>
    </row>
    <row r="3" spans="1:8" x14ac:dyDescent="0.25">
      <c r="A3" s="174" t="s">
        <v>7</v>
      </c>
      <c r="B3" s="175"/>
      <c r="C3" s="175"/>
      <c r="D3" s="175"/>
      <c r="E3" s="175"/>
      <c r="F3" s="175"/>
      <c r="G3" s="175"/>
      <c r="H3" s="215"/>
    </row>
    <row r="4" spans="1:8" x14ac:dyDescent="0.25">
      <c r="A4" s="14" t="s">
        <v>8</v>
      </c>
      <c r="B4" s="208" t="str">
        <f>SALARIES!B5</f>
        <v>[Insert PI Name]</v>
      </c>
      <c r="C4" s="208"/>
      <c r="D4" s="208"/>
      <c r="E4" s="208"/>
      <c r="F4" s="208"/>
      <c r="G4" s="208"/>
      <c r="H4" s="216"/>
    </row>
    <row r="5" spans="1:8" x14ac:dyDescent="0.25">
      <c r="A5" s="14" t="s">
        <v>9</v>
      </c>
      <c r="B5" s="208" t="str">
        <f>SALARIES!B6</f>
        <v>[Insert CoPI Name(s)]</v>
      </c>
      <c r="C5" s="208"/>
      <c r="D5" s="208"/>
      <c r="E5" s="208"/>
      <c r="F5" s="208"/>
      <c r="G5" s="208"/>
      <c r="H5" s="216"/>
    </row>
    <row r="6" spans="1:8" x14ac:dyDescent="0.25">
      <c r="A6" s="14" t="s">
        <v>10</v>
      </c>
      <c r="B6" s="208" t="str">
        <f>SALARIES!B7</f>
        <v>[Insert Start and End Date]</v>
      </c>
      <c r="C6" s="208"/>
      <c r="D6" s="208"/>
      <c r="E6" s="208"/>
      <c r="F6" s="208"/>
      <c r="G6" s="208"/>
      <c r="H6" s="216"/>
    </row>
    <row r="7" spans="1:8" x14ac:dyDescent="0.25">
      <c r="A7" s="14" t="s">
        <v>11</v>
      </c>
      <c r="B7" s="208" t="str">
        <f>SALARIES!B8</f>
        <v>[Type Title Here]</v>
      </c>
      <c r="C7" s="208"/>
      <c r="D7" s="208"/>
      <c r="E7" s="208"/>
      <c r="F7" s="208"/>
      <c r="G7" s="208"/>
      <c r="H7" s="216"/>
    </row>
    <row r="8" spans="1:8" ht="15.75" thickBot="1" x14ac:dyDescent="0.3">
      <c r="A8" s="14" t="s">
        <v>12</v>
      </c>
      <c r="B8" s="208" t="str">
        <f>SALARIES!B9</f>
        <v>[Type Sponsor] - If pass-through entity, list the PTE first then prime sponsor</v>
      </c>
      <c r="C8" s="208"/>
      <c r="D8" s="208"/>
      <c r="E8" s="208"/>
      <c r="F8" s="208"/>
      <c r="G8" s="208"/>
      <c r="H8" s="216"/>
    </row>
    <row r="9" spans="1:8" x14ac:dyDescent="0.25">
      <c r="A9" s="220" t="s">
        <v>140</v>
      </c>
      <c r="B9" s="221"/>
      <c r="C9" s="221"/>
      <c r="D9" s="221"/>
      <c r="E9" s="221"/>
      <c r="F9" s="221"/>
      <c r="G9" s="221"/>
      <c r="H9" s="222"/>
    </row>
    <row r="10" spans="1:8" x14ac:dyDescent="0.25">
      <c r="A10" s="26"/>
      <c r="B10" s="25" t="s">
        <v>13</v>
      </c>
      <c r="C10" s="109" t="s">
        <v>20</v>
      </c>
      <c r="D10" s="109" t="s">
        <v>21</v>
      </c>
      <c r="E10" s="109" t="s">
        <v>22</v>
      </c>
      <c r="F10" s="109" t="s">
        <v>23</v>
      </c>
      <c r="G10" s="109" t="s">
        <v>24</v>
      </c>
      <c r="H10" s="110" t="s">
        <v>14</v>
      </c>
    </row>
    <row r="11" spans="1:8" x14ac:dyDescent="0.25">
      <c r="A11" s="8" t="s">
        <v>120</v>
      </c>
      <c r="B11" s="7" t="s">
        <v>138</v>
      </c>
      <c r="C11" s="93">
        <f>SUMIFS(SALARIES!$S$11:$S$121,SALARIES!$C$11:$C$121,BUDGET!$B11,SALARIES!$D$11:$D$121,BUDGET!$C$10)</f>
        <v>0</v>
      </c>
      <c r="D11" s="93">
        <f>SUMIFS(SALARIES!$S$11:$S$121,SALARIES!$C$11:$C$121,BUDGET!$B11,SALARIES!$D$11:$D$121,BUDGET!$D$10)</f>
        <v>0</v>
      </c>
      <c r="E11" s="93">
        <f>SUMIFS(SALARIES!$S$11:$S$121,SALARIES!$C$11:$C$121,BUDGET!$B11,SALARIES!$D$11:$D$121,BUDGET!$E$10)</f>
        <v>0</v>
      </c>
      <c r="F11" s="93">
        <f>SUMIFS(SALARIES!$S$11:$S$121,SALARIES!$C$11:$C$121,BUDGET!$B11,SALARIES!$D$11:$D$121,BUDGET!$F$10)</f>
        <v>0</v>
      </c>
      <c r="G11" s="93">
        <f>SUMIFS(SALARIES!$S$11:$S$121,SALARIES!$C$11:$C$121,BUDGET!$B11,SALARIES!$D$11:$D$121,BUDGET!$G$10)</f>
        <v>0</v>
      </c>
      <c r="H11" s="94">
        <f>SUM(C11:G11)</f>
        <v>0</v>
      </c>
    </row>
    <row r="12" spans="1:8" x14ac:dyDescent="0.25">
      <c r="A12" s="8" t="s">
        <v>120</v>
      </c>
      <c r="B12" s="7" t="s">
        <v>139</v>
      </c>
      <c r="C12" s="93">
        <f>SUMIFS(SALARIES!$S$11:$S$121,SALARIES!$C$11:$C$121,BUDGET!$B12,SALARIES!$D$11:$D$121,BUDGET!$C$10)</f>
        <v>0</v>
      </c>
      <c r="D12" s="93">
        <f>SUMIFS(SALARIES!$S$11:$S$121,SALARIES!$C$11:$C$121,BUDGET!$B12,SALARIES!$D$11:$D$121,BUDGET!$D$10)</f>
        <v>0</v>
      </c>
      <c r="E12" s="93">
        <f>SUMIFS(SALARIES!$S$11:$S$121,SALARIES!$C$11:$C$121,BUDGET!$B12,SALARIES!$D$11:$D$121,BUDGET!$E$10)</f>
        <v>0</v>
      </c>
      <c r="F12" s="93">
        <f>SUMIFS(SALARIES!$S$11:$S$121,SALARIES!$C$11:$C$121,BUDGET!$B12,SALARIES!$D$11:$D$121,BUDGET!$F$10)</f>
        <v>0</v>
      </c>
      <c r="G12" s="93">
        <f>SUMIFS(SALARIES!$S$11:$S$121,SALARIES!$C$11:$C$121,BUDGET!$B12,SALARIES!$D$11:$D$121,BUDGET!$G$10)</f>
        <v>0</v>
      </c>
      <c r="H12" s="94">
        <f>SUM(C12:G12)</f>
        <v>0</v>
      </c>
    </row>
    <row r="13" spans="1:8" x14ac:dyDescent="0.25">
      <c r="A13" s="8" t="s">
        <v>16</v>
      </c>
      <c r="B13" s="7" t="s">
        <v>17</v>
      </c>
      <c r="C13" s="93">
        <f>SUMIFS(SALARIES!$T$11:$T$121,SALARIES!$D$11:$D$121,BUDGET!C$10)</f>
        <v>0</v>
      </c>
      <c r="D13" s="93">
        <f>SUMIFS(SALARIES!$T$11:$T$121,SALARIES!$D$11:$D$121,BUDGET!D$10)</f>
        <v>0</v>
      </c>
      <c r="E13" s="93">
        <f>SUMIFS(SALARIES!$T$11:$T$121,SALARIES!$D$11:$D$121,BUDGET!E$10)</f>
        <v>0</v>
      </c>
      <c r="F13" s="93">
        <f>SUMIFS(SALARIES!$T$11:$T$121,SALARIES!$D$11:$D$121,BUDGET!F$10)</f>
        <v>0</v>
      </c>
      <c r="G13" s="93">
        <f>SUMIFS(SALARIES!$T$11:$T$121,SALARIES!$D$11:$D$121,BUDGET!G$10)</f>
        <v>0</v>
      </c>
      <c r="H13" s="94">
        <f>SUM(C13:G13)</f>
        <v>0</v>
      </c>
    </row>
    <row r="14" spans="1:8" ht="15.75" thickBot="1" x14ac:dyDescent="0.3">
      <c r="A14" s="223" t="s">
        <v>15</v>
      </c>
      <c r="B14" s="224"/>
      <c r="C14" s="95">
        <f>SUM(C11:C13)</f>
        <v>0</v>
      </c>
      <c r="D14" s="95">
        <f t="shared" ref="D14:H14" si="0">SUM(D11:D13)</f>
        <v>0</v>
      </c>
      <c r="E14" s="95">
        <f t="shared" si="0"/>
        <v>0</v>
      </c>
      <c r="F14" s="95">
        <f t="shared" si="0"/>
        <v>0</v>
      </c>
      <c r="G14" s="95">
        <f t="shared" si="0"/>
        <v>0</v>
      </c>
      <c r="H14" s="95">
        <f t="shared" si="0"/>
        <v>0</v>
      </c>
    </row>
    <row r="15" spans="1:8" x14ac:dyDescent="0.25">
      <c r="A15" s="217" t="s">
        <v>18</v>
      </c>
      <c r="B15" s="218"/>
      <c r="C15" s="218"/>
      <c r="D15" s="218"/>
      <c r="E15" s="218"/>
      <c r="F15" s="218"/>
      <c r="G15" s="218"/>
      <c r="H15" s="219"/>
    </row>
    <row r="16" spans="1:8" x14ac:dyDescent="0.25">
      <c r="A16" s="209" t="s">
        <v>204</v>
      </c>
      <c r="B16" s="210"/>
      <c r="C16" s="210"/>
      <c r="D16" s="210"/>
      <c r="E16" s="210"/>
      <c r="F16" s="210"/>
      <c r="G16" s="210"/>
      <c r="H16" s="211"/>
    </row>
    <row r="17" spans="1:8" x14ac:dyDescent="0.25">
      <c r="A17" s="21"/>
      <c r="B17" s="10" t="s">
        <v>19</v>
      </c>
      <c r="C17" s="111" t="s">
        <v>20</v>
      </c>
      <c r="D17" s="111" t="s">
        <v>21</v>
      </c>
      <c r="E17" s="111" t="s">
        <v>22</v>
      </c>
      <c r="F17" s="111" t="s">
        <v>23</v>
      </c>
      <c r="G17" s="111" t="s">
        <v>24</v>
      </c>
      <c r="H17" s="112" t="s">
        <v>25</v>
      </c>
    </row>
    <row r="18" spans="1:8" x14ac:dyDescent="0.25">
      <c r="A18" s="9" t="s">
        <v>26</v>
      </c>
      <c r="B18" s="10" t="s">
        <v>27</v>
      </c>
      <c r="C18" s="111"/>
      <c r="D18" s="111"/>
      <c r="E18" s="111"/>
      <c r="F18" s="111"/>
      <c r="G18" s="111"/>
      <c r="H18" s="112"/>
    </row>
    <row r="19" spans="1:8" x14ac:dyDescent="0.25">
      <c r="A19" s="28" t="s">
        <v>28</v>
      </c>
      <c r="B19" s="87"/>
      <c r="C19" s="90">
        <v>0</v>
      </c>
      <c r="D19" s="90">
        <v>0</v>
      </c>
      <c r="E19" s="90">
        <v>0</v>
      </c>
      <c r="F19" s="90">
        <v>0</v>
      </c>
      <c r="G19" s="90">
        <v>0</v>
      </c>
      <c r="H19" s="94">
        <f t="shared" ref="H19:H26" si="1">SUM(C19:G19)</f>
        <v>0</v>
      </c>
    </row>
    <row r="20" spans="1:8" x14ac:dyDescent="0.25">
      <c r="A20" s="8" t="s">
        <v>29</v>
      </c>
      <c r="B20" s="87"/>
      <c r="C20" s="90">
        <v>0</v>
      </c>
      <c r="D20" s="90">
        <v>0</v>
      </c>
      <c r="E20" s="90">
        <v>0</v>
      </c>
      <c r="F20" s="90">
        <v>0</v>
      </c>
      <c r="G20" s="90">
        <v>0</v>
      </c>
      <c r="H20" s="94">
        <f t="shared" si="1"/>
        <v>0</v>
      </c>
    </row>
    <row r="21" spans="1:8" x14ac:dyDescent="0.25">
      <c r="A21" s="8" t="s">
        <v>29</v>
      </c>
      <c r="B21" s="87"/>
      <c r="C21" s="90">
        <v>0</v>
      </c>
      <c r="D21" s="90">
        <v>0</v>
      </c>
      <c r="E21" s="90">
        <v>0</v>
      </c>
      <c r="F21" s="90">
        <v>0</v>
      </c>
      <c r="G21" s="90">
        <v>0</v>
      </c>
      <c r="H21" s="94">
        <f t="shared" si="1"/>
        <v>0</v>
      </c>
    </row>
    <row r="22" spans="1:8" x14ac:dyDescent="0.25">
      <c r="A22" s="8" t="s">
        <v>29</v>
      </c>
      <c r="B22" s="87"/>
      <c r="C22" s="90">
        <v>0</v>
      </c>
      <c r="D22" s="90">
        <v>0</v>
      </c>
      <c r="E22" s="90">
        <v>0</v>
      </c>
      <c r="F22" s="90">
        <v>0</v>
      </c>
      <c r="G22" s="90">
        <v>0</v>
      </c>
      <c r="H22" s="94">
        <f t="shared" si="1"/>
        <v>0</v>
      </c>
    </row>
    <row r="23" spans="1:8" ht="15.75" thickBot="1" x14ac:dyDescent="0.3">
      <c r="A23" s="13" t="s">
        <v>29</v>
      </c>
      <c r="B23" s="88"/>
      <c r="C23" s="91">
        <v>0</v>
      </c>
      <c r="D23" s="91">
        <v>0</v>
      </c>
      <c r="E23" s="91">
        <v>0</v>
      </c>
      <c r="F23" s="91">
        <v>0</v>
      </c>
      <c r="G23" s="91">
        <v>0</v>
      </c>
      <c r="H23" s="144">
        <f t="shared" si="1"/>
        <v>0</v>
      </c>
    </row>
    <row r="24" spans="1:8" x14ac:dyDescent="0.25">
      <c r="A24" s="29" t="s">
        <v>30</v>
      </c>
      <c r="B24" s="89"/>
      <c r="C24" s="92">
        <v>0</v>
      </c>
      <c r="D24" s="92">
        <v>0</v>
      </c>
      <c r="E24" s="92">
        <v>0</v>
      </c>
      <c r="F24" s="92">
        <v>0</v>
      </c>
      <c r="G24" s="92">
        <v>0</v>
      </c>
      <c r="H24" s="145">
        <f t="shared" si="1"/>
        <v>0</v>
      </c>
    </row>
    <row r="25" spans="1:8" x14ac:dyDescent="0.25">
      <c r="A25" s="8" t="s">
        <v>31</v>
      </c>
      <c r="B25" s="87"/>
      <c r="C25" s="90">
        <v>0</v>
      </c>
      <c r="D25" s="90">
        <v>0</v>
      </c>
      <c r="E25" s="90">
        <v>0</v>
      </c>
      <c r="F25" s="90">
        <v>0</v>
      </c>
      <c r="G25" s="90">
        <v>0</v>
      </c>
      <c r="H25" s="94">
        <f t="shared" si="1"/>
        <v>0</v>
      </c>
    </row>
    <row r="26" spans="1:8" x14ac:dyDescent="0.25">
      <c r="A26" s="8" t="s">
        <v>31</v>
      </c>
      <c r="B26" s="87"/>
      <c r="C26" s="90">
        <v>0</v>
      </c>
      <c r="D26" s="90">
        <v>0</v>
      </c>
      <c r="E26" s="90">
        <v>0</v>
      </c>
      <c r="F26" s="90">
        <v>0</v>
      </c>
      <c r="G26" s="90">
        <v>0</v>
      </c>
      <c r="H26" s="94">
        <f t="shared" si="1"/>
        <v>0</v>
      </c>
    </row>
    <row r="27" spans="1:8" ht="15.75" thickBot="1" x14ac:dyDescent="0.3">
      <c r="A27" s="225" t="s">
        <v>15</v>
      </c>
      <c r="B27" s="226"/>
      <c r="C27" s="96">
        <f>SUM(C19:C26)</f>
        <v>0</v>
      </c>
      <c r="D27" s="96">
        <f t="shared" ref="D27:E27" si="2">SUM(D19:D26)</f>
        <v>0</v>
      </c>
      <c r="E27" s="96">
        <f t="shared" si="2"/>
        <v>0</v>
      </c>
      <c r="F27" s="96">
        <f>SUM(F19:F26)</f>
        <v>0</v>
      </c>
      <c r="G27" s="96">
        <f>SUM(G19:G26)</f>
        <v>0</v>
      </c>
      <c r="H27" s="146">
        <f>SUM(H19:H26)</f>
        <v>0</v>
      </c>
    </row>
    <row r="28" spans="1:8" x14ac:dyDescent="0.25">
      <c r="A28" s="217" t="s">
        <v>203</v>
      </c>
      <c r="B28" s="218"/>
      <c r="C28" s="218"/>
      <c r="D28" s="218"/>
      <c r="E28" s="218"/>
      <c r="F28" s="218"/>
      <c r="G28" s="218"/>
      <c r="H28" s="219"/>
    </row>
    <row r="29" spans="1:8" x14ac:dyDescent="0.25">
      <c r="A29" s="9" t="s">
        <v>26</v>
      </c>
      <c r="B29" s="10" t="s">
        <v>27</v>
      </c>
      <c r="C29" s="111" t="s">
        <v>20</v>
      </c>
      <c r="D29" s="111" t="s">
        <v>21</v>
      </c>
      <c r="E29" s="111" t="s">
        <v>22</v>
      </c>
      <c r="F29" s="111" t="s">
        <v>23</v>
      </c>
      <c r="G29" s="111" t="s">
        <v>24</v>
      </c>
      <c r="H29" s="112" t="s">
        <v>25</v>
      </c>
    </row>
    <row r="30" spans="1:8" x14ac:dyDescent="0.25">
      <c r="A30" s="8" t="s">
        <v>32</v>
      </c>
      <c r="B30" s="87"/>
      <c r="C30" s="90">
        <v>0</v>
      </c>
      <c r="D30" s="90">
        <v>0</v>
      </c>
      <c r="E30" s="90">
        <v>0</v>
      </c>
      <c r="F30" s="90">
        <v>0</v>
      </c>
      <c r="G30" s="90">
        <v>0</v>
      </c>
      <c r="H30" s="94">
        <f t="shared" ref="H30:H35" si="3">SUM(C30:G30)</f>
        <v>0</v>
      </c>
    </row>
    <row r="31" spans="1:8" x14ac:dyDescent="0.25">
      <c r="A31" s="8" t="s">
        <v>32</v>
      </c>
      <c r="B31" s="87"/>
      <c r="C31" s="90">
        <v>0</v>
      </c>
      <c r="D31" s="90">
        <v>0</v>
      </c>
      <c r="E31" s="90">
        <v>0</v>
      </c>
      <c r="F31" s="90">
        <v>0</v>
      </c>
      <c r="G31" s="90">
        <v>0</v>
      </c>
      <c r="H31" s="94">
        <f t="shared" si="3"/>
        <v>0</v>
      </c>
    </row>
    <row r="32" spans="1:8" x14ac:dyDescent="0.25">
      <c r="A32" s="8" t="s">
        <v>32</v>
      </c>
      <c r="B32" s="87"/>
      <c r="C32" s="90">
        <v>0</v>
      </c>
      <c r="D32" s="90">
        <v>0</v>
      </c>
      <c r="E32" s="90">
        <v>0</v>
      </c>
      <c r="F32" s="90">
        <v>0</v>
      </c>
      <c r="G32" s="90">
        <v>0</v>
      </c>
      <c r="H32" s="94">
        <f t="shared" si="3"/>
        <v>0</v>
      </c>
    </row>
    <row r="33" spans="1:8" x14ac:dyDescent="0.25">
      <c r="A33" s="8" t="s">
        <v>32</v>
      </c>
      <c r="B33" s="87"/>
      <c r="C33" s="90">
        <v>0</v>
      </c>
      <c r="D33" s="90">
        <v>0</v>
      </c>
      <c r="E33" s="90">
        <v>0</v>
      </c>
      <c r="F33" s="90">
        <v>0</v>
      </c>
      <c r="G33" s="90">
        <v>0</v>
      </c>
      <c r="H33" s="94">
        <f t="shared" si="3"/>
        <v>0</v>
      </c>
    </row>
    <row r="34" spans="1:8" x14ac:dyDescent="0.25">
      <c r="A34" s="8" t="s">
        <v>32</v>
      </c>
      <c r="B34" s="87"/>
      <c r="C34" s="90">
        <v>0</v>
      </c>
      <c r="D34" s="90">
        <v>0</v>
      </c>
      <c r="E34" s="90">
        <v>0</v>
      </c>
      <c r="F34" s="90">
        <v>0</v>
      </c>
      <c r="G34" s="90">
        <v>0</v>
      </c>
      <c r="H34" s="94">
        <f t="shared" si="3"/>
        <v>0</v>
      </c>
    </row>
    <row r="35" spans="1:8" x14ac:dyDescent="0.25">
      <c r="A35" s="8" t="s">
        <v>32</v>
      </c>
      <c r="B35" s="87"/>
      <c r="C35" s="90">
        <v>0</v>
      </c>
      <c r="D35" s="90">
        <v>0</v>
      </c>
      <c r="E35" s="90">
        <v>0</v>
      </c>
      <c r="F35" s="90">
        <v>0</v>
      </c>
      <c r="G35" s="90">
        <v>0</v>
      </c>
      <c r="H35" s="94">
        <f t="shared" si="3"/>
        <v>0</v>
      </c>
    </row>
    <row r="36" spans="1:8" ht="15.75" thickBot="1" x14ac:dyDescent="0.3">
      <c r="A36" s="225" t="s">
        <v>15</v>
      </c>
      <c r="B36" s="226"/>
      <c r="C36" s="96">
        <f t="shared" ref="C36:H36" si="4">SUM(C30:C35)</f>
        <v>0</v>
      </c>
      <c r="D36" s="96">
        <f t="shared" si="4"/>
        <v>0</v>
      </c>
      <c r="E36" s="96">
        <f t="shared" si="4"/>
        <v>0</v>
      </c>
      <c r="F36" s="96">
        <f t="shared" si="4"/>
        <v>0</v>
      </c>
      <c r="G36" s="96">
        <f t="shared" si="4"/>
        <v>0</v>
      </c>
      <c r="H36" s="146">
        <f t="shared" si="4"/>
        <v>0</v>
      </c>
    </row>
    <row r="37" spans="1:8" x14ac:dyDescent="0.25">
      <c r="A37" s="22" t="s">
        <v>33</v>
      </c>
      <c r="B37" s="23"/>
      <c r="C37" s="113"/>
      <c r="D37" s="113"/>
      <c r="E37" s="113"/>
      <c r="F37" s="113"/>
      <c r="G37" s="113"/>
      <c r="H37" s="114"/>
    </row>
    <row r="38" spans="1:8" x14ac:dyDescent="0.25">
      <c r="A38" s="9" t="s">
        <v>26</v>
      </c>
      <c r="B38" s="10" t="s">
        <v>27</v>
      </c>
      <c r="C38" s="111" t="s">
        <v>20</v>
      </c>
      <c r="D38" s="111" t="s">
        <v>21</v>
      </c>
      <c r="E38" s="111" t="s">
        <v>22</v>
      </c>
      <c r="F38" s="111" t="s">
        <v>23</v>
      </c>
      <c r="G38" s="111" t="s">
        <v>24</v>
      </c>
      <c r="H38" s="112" t="s">
        <v>25</v>
      </c>
    </row>
    <row r="39" spans="1:8" x14ac:dyDescent="0.25">
      <c r="A39" s="8" t="s">
        <v>34</v>
      </c>
      <c r="B39" s="87"/>
      <c r="C39" s="90"/>
      <c r="D39" s="90">
        <v>0</v>
      </c>
      <c r="E39" s="90">
        <v>0</v>
      </c>
      <c r="F39" s="90">
        <v>0</v>
      </c>
      <c r="G39" s="90">
        <v>0</v>
      </c>
      <c r="H39" s="94">
        <f t="shared" ref="H39:H45" si="5">SUM(C39:G39)</f>
        <v>0</v>
      </c>
    </row>
    <row r="40" spans="1:8" x14ac:dyDescent="0.25">
      <c r="A40" s="8" t="s">
        <v>34</v>
      </c>
      <c r="B40" s="87"/>
      <c r="C40" s="90">
        <v>0</v>
      </c>
      <c r="D40" s="90">
        <v>0</v>
      </c>
      <c r="E40" s="90">
        <v>0</v>
      </c>
      <c r="F40" s="90">
        <v>0</v>
      </c>
      <c r="G40" s="90">
        <v>0</v>
      </c>
      <c r="H40" s="94">
        <f t="shared" si="5"/>
        <v>0</v>
      </c>
    </row>
    <row r="41" spans="1:8" x14ac:dyDescent="0.25">
      <c r="A41" s="8" t="s">
        <v>34</v>
      </c>
      <c r="B41" s="87"/>
      <c r="C41" s="90">
        <v>0</v>
      </c>
      <c r="D41" s="90">
        <v>0</v>
      </c>
      <c r="E41" s="90">
        <v>0</v>
      </c>
      <c r="F41" s="90">
        <v>0</v>
      </c>
      <c r="G41" s="90">
        <v>0</v>
      </c>
      <c r="H41" s="94">
        <f t="shared" si="5"/>
        <v>0</v>
      </c>
    </row>
    <row r="42" spans="1:8" x14ac:dyDescent="0.25">
      <c r="A42" s="8" t="s">
        <v>34</v>
      </c>
      <c r="B42" s="87"/>
      <c r="C42" s="90">
        <v>0</v>
      </c>
      <c r="D42" s="90">
        <v>0</v>
      </c>
      <c r="E42" s="90">
        <v>0</v>
      </c>
      <c r="F42" s="90">
        <v>0</v>
      </c>
      <c r="G42" s="90">
        <v>0</v>
      </c>
      <c r="H42" s="94">
        <f t="shared" si="5"/>
        <v>0</v>
      </c>
    </row>
    <row r="43" spans="1:8" x14ac:dyDescent="0.25">
      <c r="A43" s="8" t="s">
        <v>34</v>
      </c>
      <c r="B43" s="87"/>
      <c r="C43" s="90">
        <v>0</v>
      </c>
      <c r="D43" s="90">
        <v>0</v>
      </c>
      <c r="E43" s="90">
        <v>0</v>
      </c>
      <c r="F43" s="90">
        <v>0</v>
      </c>
      <c r="G43" s="90">
        <v>0</v>
      </c>
      <c r="H43" s="94">
        <f t="shared" si="5"/>
        <v>0</v>
      </c>
    </row>
    <row r="44" spans="1:8" x14ac:dyDescent="0.25">
      <c r="A44" s="8" t="s">
        <v>34</v>
      </c>
      <c r="B44" s="87"/>
      <c r="C44" s="90">
        <v>0</v>
      </c>
      <c r="D44" s="90">
        <v>0</v>
      </c>
      <c r="E44" s="90">
        <v>0</v>
      </c>
      <c r="F44" s="90">
        <v>0</v>
      </c>
      <c r="G44" s="90">
        <v>0</v>
      </c>
      <c r="H44" s="94">
        <f t="shared" si="5"/>
        <v>0</v>
      </c>
    </row>
    <row r="45" spans="1:8" x14ac:dyDescent="0.25">
      <c r="A45" s="8" t="s">
        <v>34</v>
      </c>
      <c r="B45" s="87"/>
      <c r="C45" s="90">
        <v>0</v>
      </c>
      <c r="D45" s="90">
        <v>0</v>
      </c>
      <c r="E45" s="90">
        <v>0</v>
      </c>
      <c r="F45" s="90">
        <v>0</v>
      </c>
      <c r="G45" s="90">
        <v>0</v>
      </c>
      <c r="H45" s="94">
        <f t="shared" si="5"/>
        <v>0</v>
      </c>
    </row>
    <row r="46" spans="1:8" ht="15.75" thickBot="1" x14ac:dyDescent="0.3">
      <c r="A46" s="225" t="s">
        <v>15</v>
      </c>
      <c r="B46" s="226"/>
      <c r="C46" s="96">
        <f t="shared" ref="C46:H46" si="6">SUM(C39:C45)</f>
        <v>0</v>
      </c>
      <c r="D46" s="96">
        <f t="shared" si="6"/>
        <v>0</v>
      </c>
      <c r="E46" s="96">
        <f t="shared" si="6"/>
        <v>0</v>
      </c>
      <c r="F46" s="96">
        <f t="shared" si="6"/>
        <v>0</v>
      </c>
      <c r="G46" s="96">
        <f t="shared" si="6"/>
        <v>0</v>
      </c>
      <c r="H46" s="146">
        <f t="shared" si="6"/>
        <v>0</v>
      </c>
    </row>
    <row r="47" spans="1:8" x14ac:dyDescent="0.25">
      <c r="A47" s="22" t="s">
        <v>35</v>
      </c>
      <c r="B47" s="23"/>
      <c r="C47" s="113"/>
      <c r="D47" s="113"/>
      <c r="E47" s="113"/>
      <c r="F47" s="113"/>
      <c r="G47" s="113"/>
      <c r="H47" s="114"/>
    </row>
    <row r="48" spans="1:8" x14ac:dyDescent="0.25">
      <c r="A48" s="11" t="s">
        <v>26</v>
      </c>
      <c r="B48" s="12" t="s">
        <v>27</v>
      </c>
      <c r="C48" s="111" t="s">
        <v>20</v>
      </c>
      <c r="D48" s="111" t="s">
        <v>21</v>
      </c>
      <c r="E48" s="111" t="s">
        <v>22</v>
      </c>
      <c r="F48" s="111" t="s">
        <v>23</v>
      </c>
      <c r="G48" s="111" t="s">
        <v>24</v>
      </c>
      <c r="H48" s="112" t="s">
        <v>25</v>
      </c>
    </row>
    <row r="49" spans="1:8" x14ac:dyDescent="0.25">
      <c r="A49" s="28" t="s">
        <v>36</v>
      </c>
      <c r="B49" s="87"/>
      <c r="C49" s="90">
        <v>0</v>
      </c>
      <c r="D49" s="90">
        <v>0</v>
      </c>
      <c r="E49" s="90">
        <v>0</v>
      </c>
      <c r="F49" s="90">
        <v>0</v>
      </c>
      <c r="G49" s="90">
        <v>0</v>
      </c>
      <c r="H49" s="94">
        <f>SUM(C49:G49)</f>
        <v>0</v>
      </c>
    </row>
    <row r="50" spans="1:8" ht="15.75" thickBot="1" x14ac:dyDescent="0.3">
      <c r="A50" s="13" t="s">
        <v>37</v>
      </c>
      <c r="B50" s="88"/>
      <c r="C50" s="91">
        <v>0</v>
      </c>
      <c r="D50" s="91">
        <v>0</v>
      </c>
      <c r="E50" s="91">
        <v>0</v>
      </c>
      <c r="F50" s="91">
        <v>0</v>
      </c>
      <c r="G50" s="91">
        <v>0</v>
      </c>
      <c r="H50" s="144">
        <f>SUM(C50:G50)</f>
        <v>0</v>
      </c>
    </row>
    <row r="51" spans="1:8" x14ac:dyDescent="0.25">
      <c r="A51" s="29" t="s">
        <v>38</v>
      </c>
      <c r="B51" s="87"/>
      <c r="C51" s="92">
        <v>0</v>
      </c>
      <c r="D51" s="92">
        <v>0</v>
      </c>
      <c r="E51" s="92">
        <v>0</v>
      </c>
      <c r="F51" s="92">
        <v>0</v>
      </c>
      <c r="G51" s="92">
        <v>0</v>
      </c>
      <c r="H51" s="147">
        <f>SUM(C51:G51)</f>
        <v>0</v>
      </c>
    </row>
    <row r="52" spans="1:8" ht="15.75" thickBot="1" x14ac:dyDescent="0.3">
      <c r="A52" s="13" t="s">
        <v>39</v>
      </c>
      <c r="B52" s="88"/>
      <c r="C52" s="91">
        <v>0</v>
      </c>
      <c r="D52" s="91">
        <v>0</v>
      </c>
      <c r="E52" s="91">
        <v>0</v>
      </c>
      <c r="F52" s="91">
        <v>0</v>
      </c>
      <c r="G52" s="91">
        <v>0</v>
      </c>
      <c r="H52" s="148">
        <f>SUM(C52:G52)</f>
        <v>0</v>
      </c>
    </row>
    <row r="53" spans="1:8" ht="15.75" thickBot="1" x14ac:dyDescent="0.3">
      <c r="A53" s="233" t="s">
        <v>15</v>
      </c>
      <c r="B53" s="234"/>
      <c r="C53" s="97">
        <f>SUM(C49:C52)</f>
        <v>0</v>
      </c>
      <c r="D53" s="97">
        <f t="shared" ref="D53:E53" si="7">SUM(D49:D52)</f>
        <v>0</v>
      </c>
      <c r="E53" s="97">
        <f t="shared" si="7"/>
        <v>0</v>
      </c>
      <c r="F53" s="97">
        <f>SUM(F49:F52)</f>
        <v>0</v>
      </c>
      <c r="G53" s="97">
        <f>SUM(G49:G52)</f>
        <v>0</v>
      </c>
      <c r="H53" s="149">
        <f>SUM(H49:H52)</f>
        <v>0</v>
      </c>
    </row>
    <row r="54" spans="1:8" x14ac:dyDescent="0.25">
      <c r="A54" s="22" t="s">
        <v>191</v>
      </c>
      <c r="B54" s="23"/>
      <c r="C54" s="113"/>
      <c r="D54" s="113"/>
      <c r="E54" s="113"/>
      <c r="F54" s="113"/>
      <c r="G54" s="113"/>
      <c r="H54" s="114"/>
    </row>
    <row r="55" spans="1:8" x14ac:dyDescent="0.25">
      <c r="A55" s="11" t="s">
        <v>26</v>
      </c>
      <c r="B55" s="12" t="s">
        <v>27</v>
      </c>
      <c r="C55" s="111" t="s">
        <v>20</v>
      </c>
      <c r="D55" s="111" t="s">
        <v>21</v>
      </c>
      <c r="E55" s="111" t="s">
        <v>22</v>
      </c>
      <c r="F55" s="111" t="s">
        <v>23</v>
      </c>
      <c r="G55" s="111" t="s">
        <v>24</v>
      </c>
      <c r="H55" s="112" t="s">
        <v>25</v>
      </c>
    </row>
    <row r="56" spans="1:8" x14ac:dyDescent="0.25">
      <c r="A56" s="235" t="s">
        <v>144</v>
      </c>
      <c r="B56" s="236"/>
      <c r="C56" s="98">
        <v>0</v>
      </c>
      <c r="D56" s="98">
        <v>0</v>
      </c>
      <c r="E56" s="98">
        <v>0</v>
      </c>
      <c r="F56" s="98">
        <v>0</v>
      </c>
      <c r="G56" s="98">
        <v>0</v>
      </c>
      <c r="H56" s="150">
        <f t="shared" ref="H56:H62" si="8">SUM(C56:G56)</f>
        <v>0</v>
      </c>
    </row>
    <row r="57" spans="1:8" x14ac:dyDescent="0.25">
      <c r="A57" s="237" t="s">
        <v>40</v>
      </c>
      <c r="B57" s="238"/>
      <c r="C57" s="99">
        <v>0</v>
      </c>
      <c r="D57" s="99">
        <v>0</v>
      </c>
      <c r="E57" s="99">
        <v>0</v>
      </c>
      <c r="F57" s="99">
        <v>0</v>
      </c>
      <c r="G57" s="99">
        <v>0</v>
      </c>
      <c r="H57" s="151">
        <f t="shared" si="8"/>
        <v>0</v>
      </c>
    </row>
    <row r="58" spans="1:8" x14ac:dyDescent="0.25">
      <c r="A58" s="239" t="s">
        <v>41</v>
      </c>
      <c r="B58" s="240"/>
      <c r="C58" s="100">
        <v>0</v>
      </c>
      <c r="D58" s="100">
        <v>0</v>
      </c>
      <c r="E58" s="100">
        <v>0</v>
      </c>
      <c r="F58" s="100">
        <v>0</v>
      </c>
      <c r="G58" s="100">
        <v>0</v>
      </c>
      <c r="H58" s="152">
        <f t="shared" si="8"/>
        <v>0</v>
      </c>
    </row>
    <row r="59" spans="1:8" x14ac:dyDescent="0.25">
      <c r="A59" s="241" t="s">
        <v>173</v>
      </c>
      <c r="B59" s="242"/>
      <c r="C59" s="101">
        <v>0</v>
      </c>
      <c r="D59" s="101">
        <v>0</v>
      </c>
      <c r="E59" s="101">
        <v>0</v>
      </c>
      <c r="F59" s="101">
        <v>0</v>
      </c>
      <c r="G59" s="101">
        <v>0</v>
      </c>
      <c r="H59" s="153">
        <f t="shared" si="8"/>
        <v>0</v>
      </c>
    </row>
    <row r="60" spans="1:8" x14ac:dyDescent="0.25">
      <c r="A60" s="243" t="s">
        <v>174</v>
      </c>
      <c r="B60" s="244"/>
      <c r="C60" s="102">
        <v>0</v>
      </c>
      <c r="D60" s="102">
        <v>0</v>
      </c>
      <c r="E60" s="102">
        <v>0</v>
      </c>
      <c r="F60" s="102">
        <v>0</v>
      </c>
      <c r="G60" s="102">
        <v>0</v>
      </c>
      <c r="H60" s="154">
        <f t="shared" si="8"/>
        <v>0</v>
      </c>
    </row>
    <row r="61" spans="1:8" x14ac:dyDescent="0.25">
      <c r="A61" s="231" t="s">
        <v>175</v>
      </c>
      <c r="B61" s="232"/>
      <c r="C61" s="103">
        <f>SUM(IF(C56&gt;25000,25000,C56),IF(C57&gt;25000,25000,C57),IF(C58&gt;25000,25000,C58),IF(C59&gt;25000,25000,C59),IF(C60&gt;25000,25000,C60))</f>
        <v>0</v>
      </c>
      <c r="D61" s="104">
        <f>SUM(IF(C56&gt;25000,0,IF(C56+D56&gt;25000,25000-C56,D56)),IF(C57&gt;25000,0,IF(C57+D57&gt;25000,25000-C57,D57)),IF(C58&gt;25000,0,IF(C58+D58&gt;25000,25000-C58,D58)),IF(C59&gt;25000,0,IF(C59+D59&gt;25000,25000-C59,D59)),IF(C60&gt;25000,0,IF(C60+D60&gt;25000,25000-C60,D60)))</f>
        <v>0</v>
      </c>
      <c r="E61" s="104">
        <f>SUM(IF(C56+D56&gt;25000,0,IF(C56+D56+E56&gt;25000,25000-C56-D56,E56)), IF(C57+D57&gt;25000,0,IF(C57+D57+E57&gt;25000,25000-C57-D57,E57)),IF(C58+D58&gt;25000,0,IF(C58+D58+E58&gt;25000,25000-C58-D58,E58)),IF(C59+D59&gt;25000,0,IF(C59+D59+E59&gt;25000,25000-C59-D59,E59)),IF(C60+D60&gt;25000,0,IF(C60+D60+E60&gt;25000,25000-C60-D60,E60)))</f>
        <v>0</v>
      </c>
      <c r="F61" s="104">
        <f>SUM(IF(C56+D56+E56&gt;25000,0,IF(C56+D56+E56+F56&gt;25000,25000-C56-D56-E56,F56)),IF(C57+D57+E57&gt;25000,0,IF(C57+D57+E57+F57&gt;25000,25000-C57-D57-E57,F57)),IF(C58+D58+E58&gt;25000,0,IF(C58+D58+E58+F58&gt;25000,25000-C58-D58-E58,F58)),IF(C59+D59+E59&gt;25000,0,IF(C59+D59+E59+F59&gt;25000,25000-C59-D59-E59,F59)),IF(C60+D60+E60&gt;25000,0,IF(C60+D60+E60+F60&gt;25000,25000-C60-D60-E60,F60)))</f>
        <v>0</v>
      </c>
      <c r="G61" s="104">
        <f>SUM(IF(C56+D56+E56+F56&gt;25000,0,IF(C56+D56+E56+F56+G56&gt;25000,25000-C56-D56-E56-F56,G56)),IF(C57+D57+E57+F57&gt;25000,0,IF(C57+D57+E57+F57+G57&gt;25000,25000-C57-D57-E57-F57,G57)),IF(C58+D58+E58+F58&gt;25000,0,IF(C58+D58+E58+F58+G58&gt;25000,25000-C58-D58-E58-F58,G58)),IF(C59+D59+E59+F59&gt;25000,0,IF(C59+D59+E59+F59+G59&gt;25000,25000-C59-D59-E59-F59,G59)),IF(C60+D60+E60+F60&gt;25000,0,IF(C60+D60+E60+F60+G60&gt;25000,25000-C60-D60-E60-F60,G60)))</f>
        <v>0</v>
      </c>
      <c r="H61" s="155">
        <f t="shared" si="8"/>
        <v>0</v>
      </c>
    </row>
    <row r="62" spans="1:8" x14ac:dyDescent="0.25">
      <c r="A62" s="231" t="s">
        <v>176</v>
      </c>
      <c r="B62" s="232"/>
      <c r="C62" s="103">
        <f>SUM(C56:C60)-C61</f>
        <v>0</v>
      </c>
      <c r="D62" s="103">
        <f t="shared" ref="D62:G62" si="9">SUM(D56:D60)-D61</f>
        <v>0</v>
      </c>
      <c r="E62" s="103">
        <f t="shared" si="9"/>
        <v>0</v>
      </c>
      <c r="F62" s="103">
        <f t="shared" si="9"/>
        <v>0</v>
      </c>
      <c r="G62" s="103">
        <f t="shared" si="9"/>
        <v>0</v>
      </c>
      <c r="H62" s="155">
        <f t="shared" si="8"/>
        <v>0</v>
      </c>
    </row>
    <row r="63" spans="1:8" ht="15.75" thickBot="1" x14ac:dyDescent="0.3">
      <c r="A63" s="227" t="s">
        <v>15</v>
      </c>
      <c r="B63" s="228"/>
      <c r="C63" s="105">
        <f t="shared" ref="C63:H63" si="10">SUM(C56:C60)</f>
        <v>0</v>
      </c>
      <c r="D63" s="105">
        <f t="shared" si="10"/>
        <v>0</v>
      </c>
      <c r="E63" s="105">
        <f t="shared" si="10"/>
        <v>0</v>
      </c>
      <c r="F63" s="105">
        <f t="shared" si="10"/>
        <v>0</v>
      </c>
      <c r="G63" s="105">
        <f t="shared" si="10"/>
        <v>0</v>
      </c>
      <c r="H63" s="156">
        <f t="shared" si="10"/>
        <v>0</v>
      </c>
    </row>
    <row r="64" spans="1:8" x14ac:dyDescent="0.25">
      <c r="A64" s="217" t="s">
        <v>202</v>
      </c>
      <c r="B64" s="218"/>
      <c r="C64" s="218"/>
      <c r="D64" s="218"/>
      <c r="E64" s="218"/>
      <c r="F64" s="218"/>
      <c r="G64" s="218"/>
      <c r="H64" s="219"/>
    </row>
    <row r="65" spans="1:11" x14ac:dyDescent="0.25">
      <c r="A65" s="209" t="s">
        <v>209</v>
      </c>
      <c r="B65" s="245"/>
      <c r="C65" s="245"/>
      <c r="D65" s="245"/>
      <c r="E65" s="245"/>
      <c r="F65" s="245"/>
      <c r="G65" s="245"/>
      <c r="H65" s="246"/>
    </row>
    <row r="66" spans="1:11" x14ac:dyDescent="0.25">
      <c r="A66" s="11" t="s">
        <v>26</v>
      </c>
      <c r="B66" s="12" t="s">
        <v>27</v>
      </c>
      <c r="C66" s="111" t="s">
        <v>20</v>
      </c>
      <c r="D66" s="111" t="s">
        <v>21</v>
      </c>
      <c r="E66" s="111" t="s">
        <v>22</v>
      </c>
      <c r="F66" s="111" t="s">
        <v>23</v>
      </c>
      <c r="G66" s="111" t="s">
        <v>24</v>
      </c>
      <c r="H66" s="112" t="s">
        <v>25</v>
      </c>
    </row>
    <row r="67" spans="1:11" x14ac:dyDescent="0.25">
      <c r="A67" s="8" t="s">
        <v>42</v>
      </c>
      <c r="B67" s="87"/>
      <c r="C67" s="90">
        <v>0</v>
      </c>
      <c r="D67" s="90">
        <v>0</v>
      </c>
      <c r="E67" s="90">
        <v>0</v>
      </c>
      <c r="F67" s="90">
        <v>0</v>
      </c>
      <c r="G67" s="90">
        <v>0</v>
      </c>
      <c r="H67" s="157">
        <f>SUM(C67:G67)</f>
        <v>0</v>
      </c>
    </row>
    <row r="68" spans="1:11" x14ac:dyDescent="0.25">
      <c r="A68" s="8" t="s">
        <v>42</v>
      </c>
      <c r="B68" s="87"/>
      <c r="C68" s="90">
        <v>0</v>
      </c>
      <c r="D68" s="90">
        <v>0</v>
      </c>
      <c r="E68" s="90">
        <v>0</v>
      </c>
      <c r="F68" s="90">
        <v>0</v>
      </c>
      <c r="G68" s="90">
        <v>0</v>
      </c>
      <c r="H68" s="157">
        <f>SUM(C68:G68)</f>
        <v>0</v>
      </c>
    </row>
    <row r="69" spans="1:11" x14ac:dyDescent="0.25">
      <c r="A69" s="8" t="s">
        <v>42</v>
      </c>
      <c r="B69" s="87"/>
      <c r="C69" s="90">
        <v>0</v>
      </c>
      <c r="D69" s="90">
        <v>0</v>
      </c>
      <c r="E69" s="90">
        <v>0</v>
      </c>
      <c r="F69" s="90">
        <v>0</v>
      </c>
      <c r="G69" s="90">
        <v>0</v>
      </c>
      <c r="H69" s="157">
        <f>SUM(C69:G69)</f>
        <v>0</v>
      </c>
    </row>
    <row r="70" spans="1:11" x14ac:dyDescent="0.25">
      <c r="A70" s="8" t="s">
        <v>42</v>
      </c>
      <c r="B70" s="87"/>
      <c r="C70" s="90">
        <v>0</v>
      </c>
      <c r="D70" s="90">
        <v>0</v>
      </c>
      <c r="E70" s="90">
        <v>0</v>
      </c>
      <c r="F70" s="90">
        <v>0</v>
      </c>
      <c r="G70" s="90">
        <v>0</v>
      </c>
      <c r="H70" s="157">
        <f>SUM(C70:G70)</f>
        <v>0</v>
      </c>
      <c r="K70" s="140"/>
    </row>
    <row r="71" spans="1:11" x14ac:dyDescent="0.25">
      <c r="A71" s="229" t="s">
        <v>15</v>
      </c>
      <c r="B71" s="230"/>
      <c r="C71" s="134">
        <f t="shared" ref="C71:H71" si="11">SUM(C67:C70)</f>
        <v>0</v>
      </c>
      <c r="D71" s="134">
        <f t="shared" si="11"/>
        <v>0</v>
      </c>
      <c r="E71" s="134">
        <f t="shared" si="11"/>
        <v>0</v>
      </c>
      <c r="F71" s="134">
        <f t="shared" si="11"/>
        <v>0</v>
      </c>
      <c r="G71" s="134">
        <f t="shared" si="11"/>
        <v>0</v>
      </c>
      <c r="H71" s="158">
        <f t="shared" si="11"/>
        <v>0</v>
      </c>
    </row>
    <row r="72" spans="1:11" x14ac:dyDescent="0.25">
      <c r="A72" s="255"/>
      <c r="B72" s="255"/>
      <c r="C72" s="255"/>
      <c r="D72" s="255"/>
      <c r="E72" s="255"/>
      <c r="F72" s="255"/>
      <c r="G72" s="255"/>
      <c r="H72" s="255"/>
    </row>
    <row r="73" spans="1:11" x14ac:dyDescent="0.25">
      <c r="A73" s="250" t="s">
        <v>196</v>
      </c>
      <c r="B73" s="250"/>
      <c r="C73" s="135">
        <f t="shared" ref="C73:H73" si="12">C71+C63+C53+C46+C36+C27+C14</f>
        <v>0</v>
      </c>
      <c r="D73" s="135">
        <f t="shared" si="12"/>
        <v>0</v>
      </c>
      <c r="E73" s="135">
        <f t="shared" si="12"/>
        <v>0</v>
      </c>
      <c r="F73" s="135">
        <f t="shared" si="12"/>
        <v>0</v>
      </c>
      <c r="G73" s="135">
        <f t="shared" si="12"/>
        <v>0</v>
      </c>
      <c r="H73" s="159">
        <f t="shared" si="12"/>
        <v>0</v>
      </c>
    </row>
    <row r="74" spans="1:11" x14ac:dyDescent="0.25">
      <c r="A74" s="251" t="s">
        <v>197</v>
      </c>
      <c r="B74" s="252"/>
      <c r="C74" s="136">
        <f t="shared" ref="C74:H74" si="13">(C73-C71-C62-C27)</f>
        <v>0</v>
      </c>
      <c r="D74" s="136">
        <f t="shared" si="13"/>
        <v>0</v>
      </c>
      <c r="E74" s="136">
        <f t="shared" si="13"/>
        <v>0</v>
      </c>
      <c r="F74" s="136">
        <f t="shared" si="13"/>
        <v>0</v>
      </c>
      <c r="G74" s="136">
        <f t="shared" si="13"/>
        <v>0</v>
      </c>
      <c r="H74" s="136">
        <f t="shared" si="13"/>
        <v>0</v>
      </c>
      <c r="I74" s="139" t="s">
        <v>195</v>
      </c>
      <c r="J74" s="142" t="s">
        <v>206</v>
      </c>
    </row>
    <row r="75" spans="1:11" x14ac:dyDescent="0.25">
      <c r="A75" s="253" t="s">
        <v>198</v>
      </c>
      <c r="B75" s="254"/>
      <c r="C75" s="138">
        <f>IF($J$74="Modified Total Direct Costs (MTDC)",C74*$J$75,IF($J$74="Total Direct Costs (TDC)",C73*$J$75,"Select indirect cost base."))</f>
        <v>0</v>
      </c>
      <c r="D75" s="138">
        <f t="shared" ref="D75:H75" si="14">IF($J$74="Modified Total Direct Costs (MTDC)",D74*$J$75,IF($J$74="Total Direct Costs (TDC)",D73*$J$75,"Select indirect cost base."))</f>
        <v>0</v>
      </c>
      <c r="E75" s="138">
        <f t="shared" si="14"/>
        <v>0</v>
      </c>
      <c r="F75" s="138">
        <f t="shared" si="14"/>
        <v>0</v>
      </c>
      <c r="G75" s="138">
        <f t="shared" si="14"/>
        <v>0</v>
      </c>
      <c r="H75" s="160">
        <f t="shared" si="14"/>
        <v>0</v>
      </c>
      <c r="I75" s="139" t="s">
        <v>207</v>
      </c>
      <c r="J75" s="143">
        <v>0.48</v>
      </c>
    </row>
    <row r="76" spans="1:11" ht="31.5" customHeight="1" x14ac:dyDescent="0.25">
      <c r="A76" s="248" t="s">
        <v>43</v>
      </c>
      <c r="B76" s="249"/>
      <c r="C76" s="137">
        <f>C73+C75</f>
        <v>0</v>
      </c>
      <c r="D76" s="137">
        <f t="shared" ref="D76:H76" si="15">D73+D75</f>
        <v>0</v>
      </c>
      <c r="E76" s="137">
        <f t="shared" si="15"/>
        <v>0</v>
      </c>
      <c r="F76" s="137">
        <f t="shared" si="15"/>
        <v>0</v>
      </c>
      <c r="G76" s="137">
        <f t="shared" si="15"/>
        <v>0</v>
      </c>
      <c r="H76" s="161">
        <f t="shared" si="15"/>
        <v>0</v>
      </c>
    </row>
    <row r="77" spans="1:11" ht="24" hidden="1" customHeight="1" x14ac:dyDescent="0.25">
      <c r="A77" s="247" t="s">
        <v>208</v>
      </c>
      <c r="B77" s="247"/>
      <c r="C77" s="247"/>
      <c r="D77" s="247"/>
      <c r="E77" s="247"/>
      <c r="F77" s="247"/>
      <c r="G77" s="247"/>
      <c r="H77" s="247"/>
    </row>
    <row r="79" spans="1:11" x14ac:dyDescent="0.25">
      <c r="B79" s="15"/>
      <c r="C79" s="115"/>
      <c r="D79" s="115"/>
      <c r="E79" s="115"/>
      <c r="F79" s="115"/>
      <c r="G79" s="115"/>
      <c r="H79" s="115"/>
    </row>
    <row r="80" spans="1:11" x14ac:dyDescent="0.25">
      <c r="B80" s="15"/>
      <c r="C80" s="115"/>
      <c r="D80" s="115"/>
      <c r="E80" s="115"/>
      <c r="F80" s="115"/>
      <c r="G80" s="115"/>
      <c r="H80" s="115"/>
    </row>
    <row r="81" spans="2:8" x14ac:dyDescent="0.25">
      <c r="B81" s="15"/>
      <c r="C81" s="115"/>
      <c r="D81" s="115"/>
      <c r="E81" s="115"/>
      <c r="F81" s="115"/>
      <c r="G81" s="115"/>
      <c r="H81" s="115"/>
    </row>
    <row r="82" spans="2:8" x14ac:dyDescent="0.25">
      <c r="B82" s="15"/>
      <c r="C82" s="115"/>
      <c r="D82" s="115"/>
      <c r="E82" s="115"/>
      <c r="F82" s="115"/>
      <c r="G82" s="115"/>
      <c r="H82" s="115"/>
    </row>
    <row r="83" spans="2:8" x14ac:dyDescent="0.25">
      <c r="B83" s="15"/>
      <c r="C83" s="115"/>
      <c r="D83" s="115"/>
      <c r="E83" s="115"/>
      <c r="F83" s="115"/>
      <c r="G83" s="115"/>
      <c r="H83" s="115"/>
    </row>
  </sheetData>
  <sheetProtection algorithmName="SHA-512" hashValue="oJX5D28rpVXXulzCyDXDTiCJ8VzZGsEb2Vezc0yHBIE7FsiWfDQU1S/SnVO/bPvyU4wdXWpIaeyJQWb2ZJJQRA==" saltValue="+7NYGlDuR3nwUdYewvJgIw==" spinCount="100000" sheet="1" formatCells="0" formatColumns="0" formatRows="0"/>
  <mergeCells count="34">
    <mergeCell ref="A77:H77"/>
    <mergeCell ref="A64:H64"/>
    <mergeCell ref="A76:B76"/>
    <mergeCell ref="A73:B73"/>
    <mergeCell ref="A74:B74"/>
    <mergeCell ref="A75:B75"/>
    <mergeCell ref="A72:H72"/>
    <mergeCell ref="A28:H28"/>
    <mergeCell ref="A14:B14"/>
    <mergeCell ref="A27:B27"/>
    <mergeCell ref="A63:B63"/>
    <mergeCell ref="A71:B71"/>
    <mergeCell ref="A61:B61"/>
    <mergeCell ref="A62:B62"/>
    <mergeCell ref="A36:B36"/>
    <mergeCell ref="A46:B46"/>
    <mergeCell ref="A53:B53"/>
    <mergeCell ref="A56:B56"/>
    <mergeCell ref="A57:B57"/>
    <mergeCell ref="A58:B58"/>
    <mergeCell ref="A59:B59"/>
    <mergeCell ref="A60:B60"/>
    <mergeCell ref="A65:H65"/>
    <mergeCell ref="A16:H16"/>
    <mergeCell ref="A1:H1"/>
    <mergeCell ref="A2:H2"/>
    <mergeCell ref="A3:H3"/>
    <mergeCell ref="B4:H4"/>
    <mergeCell ref="B5:H5"/>
    <mergeCell ref="B8:H8"/>
    <mergeCell ref="B6:H6"/>
    <mergeCell ref="B7:H7"/>
    <mergeCell ref="A15:H15"/>
    <mergeCell ref="A9:H9"/>
  </mergeCells>
  <phoneticPr fontId="10" type="noConversion"/>
  <dataValidations count="1">
    <dataValidation type="list" allowBlank="1" showInputMessage="1" showErrorMessage="1" sqref="J74" xr:uid="{B4D4EC30-F69B-4B86-996D-CAB3743DAD07}">
      <formula1>"Modified Total Direct Costs (MTDC), Total Direct Costs (TDC)"</formula1>
    </dataValidation>
  </dataValidations>
  <printOptions horizontalCentered="1" verticalCentered="1"/>
  <pageMargins left="0.25" right="0.25" top="0.75" bottom="0.75" header="0.3" footer="0.3"/>
  <pageSetup scale="92" orientation="landscape" horizontalDpi="1200" verticalDpi="120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E4E70C2-8454-4636-AD62-4BEC6D750484}">
          <x14:formula1>
            <xm:f>'IDC RATES'!$B$1:$B$14</xm:f>
          </x14:formula1>
          <xm:sqref>J75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672D6-94EB-4F1A-BB40-F8692A87AC53}">
  <sheetPr>
    <tabColor rgb="FFFF0000"/>
  </sheetPr>
  <dimension ref="A1:E26"/>
  <sheetViews>
    <sheetView workbookViewId="0">
      <selection activeCell="B24" sqref="B24"/>
    </sheetView>
  </sheetViews>
  <sheetFormatPr defaultColWidth="9.140625" defaultRowHeight="15.75" x14ac:dyDescent="0.25"/>
  <cols>
    <col min="1" max="1" width="14.5703125" style="31" customWidth="1"/>
    <col min="2" max="2" width="35.7109375" style="31" customWidth="1"/>
    <col min="3" max="3" width="15.5703125" style="31" customWidth="1"/>
    <col min="4" max="4" width="14" style="31" bestFit="1" customWidth="1"/>
    <col min="5" max="16384" width="9.140625" style="31"/>
  </cols>
  <sheetData>
    <row r="1" spans="1:5" x14ac:dyDescent="0.25">
      <c r="A1" s="257"/>
      <c r="B1" s="257"/>
      <c r="C1" s="257"/>
      <c r="D1" s="257"/>
      <c r="E1" s="257"/>
    </row>
    <row r="2" spans="1:5" x14ac:dyDescent="0.25">
      <c r="A2" s="257" t="str">
        <f>SALARIES!A2</f>
        <v>OFFICE OF SPONSORED PROGRAMS</v>
      </c>
      <c r="B2" s="257"/>
      <c r="C2" s="257"/>
      <c r="D2" s="257"/>
      <c r="E2" s="257"/>
    </row>
    <row r="3" spans="1:5" x14ac:dyDescent="0.25">
      <c r="A3" s="257" t="s">
        <v>170</v>
      </c>
      <c r="B3" s="257"/>
      <c r="C3" s="257"/>
      <c r="D3" s="257"/>
      <c r="E3" s="257"/>
    </row>
    <row r="4" spans="1:5" ht="18" customHeight="1" x14ac:dyDescent="0.25">
      <c r="A4" s="257"/>
      <c r="B4" s="257"/>
      <c r="C4" s="257"/>
      <c r="D4" s="257"/>
      <c r="E4" s="257"/>
    </row>
    <row r="5" spans="1:5" x14ac:dyDescent="0.25">
      <c r="A5" s="64" t="str">
        <f>SALARIES!A5</f>
        <v>PI:</v>
      </c>
      <c r="B5" s="256" t="str">
        <f>SALARIES!B5</f>
        <v>[Insert PI Name]</v>
      </c>
      <c r="C5" s="256"/>
      <c r="D5" s="256"/>
      <c r="E5" s="256"/>
    </row>
    <row r="6" spans="1:5" x14ac:dyDescent="0.25">
      <c r="A6" s="64" t="str">
        <f>SALARIES!A6</f>
        <v>CoPI:</v>
      </c>
      <c r="B6" s="256" t="str">
        <f>SALARIES!B6</f>
        <v>[Insert CoPI Name(s)]</v>
      </c>
      <c r="C6" s="256"/>
      <c r="D6" s="256"/>
      <c r="E6" s="256"/>
    </row>
    <row r="7" spans="1:5" x14ac:dyDescent="0.25">
      <c r="A7" s="64" t="str">
        <f>SALARIES!A7</f>
        <v>Project Period</v>
      </c>
      <c r="B7" s="256" t="str">
        <f>SALARIES!B7</f>
        <v>[Insert Start and End Date]</v>
      </c>
      <c r="C7" s="256"/>
      <c r="D7" s="256"/>
      <c r="E7" s="256"/>
    </row>
    <row r="8" spans="1:5" x14ac:dyDescent="0.25">
      <c r="A8" s="64" t="str">
        <f>SALARIES!A8</f>
        <v>Project Title:</v>
      </c>
      <c r="B8" s="256" t="str">
        <f>SALARIES!B8</f>
        <v>[Type Title Here]</v>
      </c>
      <c r="C8" s="256"/>
      <c r="D8" s="256"/>
      <c r="E8" s="256"/>
    </row>
    <row r="9" spans="1:5" x14ac:dyDescent="0.25">
      <c r="A9" s="64" t="str">
        <f>SALARIES!A9</f>
        <v>Sponsor:</v>
      </c>
      <c r="B9" s="256" t="str">
        <f>SALARIES!B9</f>
        <v>[Type Sponsor] - If pass-through entity, list the PTE first then prime sponsor</v>
      </c>
      <c r="C9" s="256"/>
      <c r="D9" s="256"/>
      <c r="E9" s="256"/>
    </row>
    <row r="10" spans="1:5" x14ac:dyDescent="0.25">
      <c r="A10" s="64"/>
      <c r="B10" s="64"/>
      <c r="C10" s="64"/>
      <c r="D10" s="64"/>
      <c r="E10" s="64"/>
    </row>
    <row r="11" spans="1:5" x14ac:dyDescent="0.25">
      <c r="A11" s="64"/>
      <c r="B11" s="64" t="s">
        <v>138</v>
      </c>
      <c r="C11" s="118">
        <f>BUDGET!H11</f>
        <v>0</v>
      </c>
      <c r="D11" s="119"/>
      <c r="E11" s="64"/>
    </row>
    <row r="12" spans="1:5" x14ac:dyDescent="0.25">
      <c r="A12" s="64"/>
      <c r="B12" s="64" t="s">
        <v>139</v>
      </c>
      <c r="C12" s="118">
        <f>BUDGET!H12</f>
        <v>0</v>
      </c>
      <c r="D12" s="119"/>
      <c r="E12" s="64"/>
    </row>
    <row r="13" spans="1:5" x14ac:dyDescent="0.25">
      <c r="A13" s="64"/>
      <c r="B13" s="64" t="s">
        <v>17</v>
      </c>
      <c r="C13" s="118">
        <f>BUDGET!H13</f>
        <v>0</v>
      </c>
      <c r="D13" s="119"/>
      <c r="E13" s="64"/>
    </row>
    <row r="14" spans="1:5" x14ac:dyDescent="0.25">
      <c r="A14" s="64"/>
      <c r="B14" s="65" t="s">
        <v>150</v>
      </c>
      <c r="C14" s="120"/>
      <c r="D14" s="121">
        <f>SUM(C11:C13)</f>
        <v>0</v>
      </c>
      <c r="E14" s="64"/>
    </row>
    <row r="15" spans="1:5" x14ac:dyDescent="0.25">
      <c r="A15" s="64"/>
      <c r="B15" s="64"/>
      <c r="C15" s="119"/>
      <c r="D15" s="119"/>
      <c r="E15" s="64"/>
    </row>
    <row r="16" spans="1:5" x14ac:dyDescent="0.25">
      <c r="A16" s="64"/>
      <c r="B16" s="64" t="s">
        <v>151</v>
      </c>
      <c r="C16" s="118">
        <f>BUDGET!H27</f>
        <v>0</v>
      </c>
      <c r="D16" s="119"/>
      <c r="E16" s="64"/>
    </row>
    <row r="17" spans="1:5" x14ac:dyDescent="0.25">
      <c r="A17" s="64"/>
      <c r="B17" s="64" t="s">
        <v>152</v>
      </c>
      <c r="C17" s="118">
        <f>BUDGET!H36</f>
        <v>0</v>
      </c>
      <c r="D17" s="119"/>
      <c r="E17" s="64"/>
    </row>
    <row r="18" spans="1:5" x14ac:dyDescent="0.25">
      <c r="A18" s="64"/>
      <c r="B18" s="64" t="s">
        <v>153</v>
      </c>
      <c r="C18" s="118">
        <f>BUDGET!H46</f>
        <v>0</v>
      </c>
      <c r="D18" s="119"/>
      <c r="E18" s="64"/>
    </row>
    <row r="19" spans="1:5" x14ac:dyDescent="0.25">
      <c r="A19" s="64"/>
      <c r="B19" s="64" t="s">
        <v>154</v>
      </c>
      <c r="C19" s="118">
        <f>BUDGET!H53</f>
        <v>0</v>
      </c>
      <c r="D19" s="119"/>
      <c r="E19" s="64"/>
    </row>
    <row r="20" spans="1:5" x14ac:dyDescent="0.25">
      <c r="A20" s="64"/>
      <c r="B20" s="64" t="s">
        <v>155</v>
      </c>
      <c r="C20" s="118">
        <f>BUDGET!H63</f>
        <v>0</v>
      </c>
      <c r="D20" s="119"/>
      <c r="E20" s="64"/>
    </row>
    <row r="21" spans="1:5" x14ac:dyDescent="0.25">
      <c r="A21" s="64"/>
      <c r="B21" s="64" t="s">
        <v>156</v>
      </c>
      <c r="C21" s="118">
        <f>BUDGET!H71</f>
        <v>0</v>
      </c>
      <c r="D21" s="119"/>
      <c r="E21" s="64"/>
    </row>
    <row r="22" spans="1:5" x14ac:dyDescent="0.25">
      <c r="A22" s="64"/>
      <c r="B22" s="65" t="s">
        <v>157</v>
      </c>
      <c r="C22" s="122"/>
      <c r="D22" s="121">
        <f>SUM(C16:C21)</f>
        <v>0</v>
      </c>
      <c r="E22" s="64"/>
    </row>
    <row r="23" spans="1:5" x14ac:dyDescent="0.25">
      <c r="A23" s="64"/>
      <c r="B23" s="64" t="s">
        <v>196</v>
      </c>
      <c r="C23" s="118">
        <f>BUDGET!H73</f>
        <v>0</v>
      </c>
      <c r="D23" s="119"/>
      <c r="E23" s="64"/>
    </row>
    <row r="24" spans="1:5" x14ac:dyDescent="0.25">
      <c r="A24" s="64"/>
      <c r="B24" s="64" t="str">
        <f>BUDGET!A75</f>
        <v>INDIRECT COSTS (IDC)</v>
      </c>
      <c r="C24" s="118">
        <f>BUDGET!H75</f>
        <v>0</v>
      </c>
      <c r="D24" s="119"/>
      <c r="E24" s="64"/>
    </row>
    <row r="25" spans="1:5" x14ac:dyDescent="0.25">
      <c r="A25" s="64"/>
      <c r="B25" s="66" t="s">
        <v>43</v>
      </c>
      <c r="C25" s="123"/>
      <c r="D25" s="124">
        <f>SUM(C23:C24)</f>
        <v>0</v>
      </c>
      <c r="E25" s="64"/>
    </row>
    <row r="26" spans="1:5" x14ac:dyDescent="0.25">
      <c r="A26" s="32"/>
      <c r="B26" s="32"/>
      <c r="C26" s="32"/>
      <c r="D26" s="32"/>
      <c r="E26" s="32"/>
    </row>
  </sheetData>
  <sheetProtection algorithmName="SHA-512" hashValue="v7mmTMpji/OXAOsL+t6x5a8XlPRSLi/vufm2rkRprJr5cwYveeyxDyOQxUp3g0/QaTk+7QegruwFy0sXpy80bg==" saltValue="UnS5pzzjR5fIQb4gG4sW3Q==" spinCount="100000" sheet="1" objects="1" scenarios="1"/>
  <mergeCells count="9">
    <mergeCell ref="B8:E8"/>
    <mergeCell ref="B9:E9"/>
    <mergeCell ref="B5:E5"/>
    <mergeCell ref="B6:E6"/>
    <mergeCell ref="A1:E1"/>
    <mergeCell ref="A2:E2"/>
    <mergeCell ref="A4:E4"/>
    <mergeCell ref="A3:E3"/>
    <mergeCell ref="B7:E7"/>
  </mergeCells>
  <printOptions horizontalCentered="1"/>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4BAF6-BA30-4016-AFC0-83409C99ADF6}">
  <dimension ref="A1:H10"/>
  <sheetViews>
    <sheetView workbookViewId="0">
      <selection activeCell="A11" sqref="A11"/>
    </sheetView>
  </sheetViews>
  <sheetFormatPr defaultRowHeight="15" x14ac:dyDescent="0.25"/>
  <cols>
    <col min="1" max="1" width="40.28515625" bestFit="1" customWidth="1"/>
    <col min="2" max="2" width="9.5703125" style="35" customWidth="1"/>
  </cols>
  <sheetData>
    <row r="1" spans="1:8" ht="15" customHeight="1" x14ac:dyDescent="0.25">
      <c r="A1" s="33" t="s">
        <v>205</v>
      </c>
      <c r="B1" s="34">
        <v>0</v>
      </c>
      <c r="D1" s="141"/>
      <c r="E1" s="141"/>
      <c r="F1" s="141"/>
      <c r="G1" s="141"/>
      <c r="H1" s="141"/>
    </row>
    <row r="2" spans="1:8" ht="15" customHeight="1" x14ac:dyDescent="0.25">
      <c r="A2" s="33" t="s">
        <v>162</v>
      </c>
      <c r="B2" s="36">
        <v>5.2630000000000003E-2</v>
      </c>
      <c r="D2" s="141"/>
      <c r="E2" s="141"/>
      <c r="F2" s="141"/>
      <c r="G2" s="141"/>
      <c r="H2" s="141"/>
    </row>
    <row r="3" spans="1:8" ht="15" customHeight="1" x14ac:dyDescent="0.25">
      <c r="A3" s="33" t="s">
        <v>163</v>
      </c>
      <c r="B3" s="34">
        <v>0.08</v>
      </c>
      <c r="D3" s="141"/>
      <c r="E3" s="141"/>
      <c r="F3" s="141"/>
      <c r="G3" s="141"/>
      <c r="H3" s="141"/>
    </row>
    <row r="4" spans="1:8" ht="15" customHeight="1" x14ac:dyDescent="0.25">
      <c r="A4" s="33" t="s">
        <v>194</v>
      </c>
      <c r="B4" s="34">
        <v>0.1</v>
      </c>
      <c r="D4" s="141"/>
      <c r="E4" s="141"/>
      <c r="F4" s="141"/>
      <c r="G4" s="141"/>
      <c r="H4" s="141"/>
    </row>
    <row r="5" spans="1:8" ht="15" customHeight="1" x14ac:dyDescent="0.25">
      <c r="A5" s="33" t="s">
        <v>192</v>
      </c>
      <c r="B5" s="34">
        <v>0.15</v>
      </c>
      <c r="D5" s="141"/>
      <c r="E5" s="141"/>
      <c r="F5" s="141"/>
      <c r="G5" s="141"/>
      <c r="H5" s="141"/>
    </row>
    <row r="6" spans="1:8" ht="15" customHeight="1" x14ac:dyDescent="0.25">
      <c r="A6" s="33" t="s">
        <v>193</v>
      </c>
      <c r="B6" s="36">
        <v>0.17646999999999999</v>
      </c>
      <c r="D6" s="141"/>
      <c r="E6" s="141"/>
      <c r="F6" s="141"/>
      <c r="G6" s="141"/>
      <c r="H6" s="141"/>
    </row>
    <row r="7" spans="1:8" ht="15" customHeight="1" x14ac:dyDescent="0.25">
      <c r="A7" s="33" t="s">
        <v>161</v>
      </c>
      <c r="B7" s="34">
        <v>0.26</v>
      </c>
      <c r="D7" s="141"/>
      <c r="E7" s="141"/>
      <c r="F7" s="141"/>
      <c r="G7" s="141"/>
      <c r="H7" s="141"/>
    </row>
    <row r="8" spans="1:8" x14ac:dyDescent="0.25">
      <c r="A8" s="33" t="s">
        <v>160</v>
      </c>
      <c r="B8" s="34">
        <v>0.43</v>
      </c>
    </row>
    <row r="9" spans="1:8" x14ac:dyDescent="0.25">
      <c r="A9" s="33" t="s">
        <v>159</v>
      </c>
      <c r="B9" s="34">
        <v>0.48</v>
      </c>
    </row>
    <row r="10" spans="1:8" x14ac:dyDescent="0.25">
      <c r="A10" s="33" t="s">
        <v>158</v>
      </c>
      <c r="B10" s="34">
        <v>0.49</v>
      </c>
    </row>
  </sheetData>
  <sortState xmlns:xlrd2="http://schemas.microsoft.com/office/spreadsheetml/2017/richdata2" ref="A1:B10">
    <sortCondition ref="B1:B10"/>
    <sortCondition ref="A1:A10"/>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ADA7F-AADE-4AAE-9C7B-B752C5EA5F71}">
  <sheetPr>
    <tabColor theme="4" tint="0.79998168889431442"/>
  </sheetPr>
  <dimension ref="A1:U42"/>
  <sheetViews>
    <sheetView workbookViewId="0">
      <selection activeCell="H8" sqref="H8"/>
    </sheetView>
  </sheetViews>
  <sheetFormatPr defaultRowHeight="12" x14ac:dyDescent="0.2"/>
  <cols>
    <col min="1" max="9" width="9.140625" style="1"/>
    <col min="10" max="11" width="10.7109375" style="1" customWidth="1"/>
    <col min="12" max="12" width="4.7109375" style="1" customWidth="1"/>
    <col min="13" max="14" width="10.7109375" style="1" customWidth="1"/>
    <col min="15" max="15" width="4.7109375" style="1" customWidth="1"/>
    <col min="16" max="19" width="10.7109375" style="1" customWidth="1"/>
    <col min="20" max="20" width="4.7109375" style="1" customWidth="1"/>
    <col min="21" max="22" width="10.7109375" style="1" customWidth="1"/>
    <col min="23" max="265" width="9.140625" style="1"/>
    <col min="266" max="267" width="10.7109375" style="1" customWidth="1"/>
    <col min="268" max="268" width="4.7109375" style="1" customWidth="1"/>
    <col min="269" max="270" width="10.7109375" style="1" customWidth="1"/>
    <col min="271" max="271" width="4.7109375" style="1" customWidth="1"/>
    <col min="272" max="275" width="10.7109375" style="1" customWidth="1"/>
    <col min="276" max="276" width="4.7109375" style="1" customWidth="1"/>
    <col min="277" max="278" width="10.7109375" style="1" customWidth="1"/>
    <col min="279" max="521" width="9.140625" style="1"/>
    <col min="522" max="523" width="10.7109375" style="1" customWidth="1"/>
    <col min="524" max="524" width="4.7109375" style="1" customWidth="1"/>
    <col min="525" max="526" width="10.7109375" style="1" customWidth="1"/>
    <col min="527" max="527" width="4.7109375" style="1" customWidth="1"/>
    <col min="528" max="531" width="10.7109375" style="1" customWidth="1"/>
    <col min="532" max="532" width="4.7109375" style="1" customWidth="1"/>
    <col min="533" max="534" width="10.7109375" style="1" customWidth="1"/>
    <col min="535" max="777" width="9.140625" style="1"/>
    <col min="778" max="779" width="10.7109375" style="1" customWidth="1"/>
    <col min="780" max="780" width="4.7109375" style="1" customWidth="1"/>
    <col min="781" max="782" width="10.7109375" style="1" customWidth="1"/>
    <col min="783" max="783" width="4.7109375" style="1" customWidth="1"/>
    <col min="784" max="787" width="10.7109375" style="1" customWidth="1"/>
    <col min="788" max="788" width="4.7109375" style="1" customWidth="1"/>
    <col min="789" max="790" width="10.7109375" style="1" customWidth="1"/>
    <col min="791" max="1033" width="9.140625" style="1"/>
    <col min="1034" max="1035" width="10.7109375" style="1" customWidth="1"/>
    <col min="1036" max="1036" width="4.7109375" style="1" customWidth="1"/>
    <col min="1037" max="1038" width="10.7109375" style="1" customWidth="1"/>
    <col min="1039" max="1039" width="4.7109375" style="1" customWidth="1"/>
    <col min="1040" max="1043" width="10.7109375" style="1" customWidth="1"/>
    <col min="1044" max="1044" width="4.7109375" style="1" customWidth="1"/>
    <col min="1045" max="1046" width="10.7109375" style="1" customWidth="1"/>
    <col min="1047" max="1289" width="9.140625" style="1"/>
    <col min="1290" max="1291" width="10.7109375" style="1" customWidth="1"/>
    <col min="1292" max="1292" width="4.7109375" style="1" customWidth="1"/>
    <col min="1293" max="1294" width="10.7109375" style="1" customWidth="1"/>
    <col min="1295" max="1295" width="4.7109375" style="1" customWidth="1"/>
    <col min="1296" max="1299" width="10.7109375" style="1" customWidth="1"/>
    <col min="1300" max="1300" width="4.7109375" style="1" customWidth="1"/>
    <col min="1301" max="1302" width="10.7109375" style="1" customWidth="1"/>
    <col min="1303" max="1545" width="9.140625" style="1"/>
    <col min="1546" max="1547" width="10.7109375" style="1" customWidth="1"/>
    <col min="1548" max="1548" width="4.7109375" style="1" customWidth="1"/>
    <col min="1549" max="1550" width="10.7109375" style="1" customWidth="1"/>
    <col min="1551" max="1551" width="4.7109375" style="1" customWidth="1"/>
    <col min="1552" max="1555" width="10.7109375" style="1" customWidth="1"/>
    <col min="1556" max="1556" width="4.7109375" style="1" customWidth="1"/>
    <col min="1557" max="1558" width="10.7109375" style="1" customWidth="1"/>
    <col min="1559" max="1801" width="9.140625" style="1"/>
    <col min="1802" max="1803" width="10.7109375" style="1" customWidth="1"/>
    <col min="1804" max="1804" width="4.7109375" style="1" customWidth="1"/>
    <col min="1805" max="1806" width="10.7109375" style="1" customWidth="1"/>
    <col min="1807" max="1807" width="4.7109375" style="1" customWidth="1"/>
    <col min="1808" max="1811" width="10.7109375" style="1" customWidth="1"/>
    <col min="1812" max="1812" width="4.7109375" style="1" customWidth="1"/>
    <col min="1813" max="1814" width="10.7109375" style="1" customWidth="1"/>
    <col min="1815" max="2057" width="9.140625" style="1"/>
    <col min="2058" max="2059" width="10.7109375" style="1" customWidth="1"/>
    <col min="2060" max="2060" width="4.7109375" style="1" customWidth="1"/>
    <col min="2061" max="2062" width="10.7109375" style="1" customWidth="1"/>
    <col min="2063" max="2063" width="4.7109375" style="1" customWidth="1"/>
    <col min="2064" max="2067" width="10.7109375" style="1" customWidth="1"/>
    <col min="2068" max="2068" width="4.7109375" style="1" customWidth="1"/>
    <col min="2069" max="2070" width="10.7109375" style="1" customWidth="1"/>
    <col min="2071" max="2313" width="9.140625" style="1"/>
    <col min="2314" max="2315" width="10.7109375" style="1" customWidth="1"/>
    <col min="2316" max="2316" width="4.7109375" style="1" customWidth="1"/>
    <col min="2317" max="2318" width="10.7109375" style="1" customWidth="1"/>
    <col min="2319" max="2319" width="4.7109375" style="1" customWidth="1"/>
    <col min="2320" max="2323" width="10.7109375" style="1" customWidth="1"/>
    <col min="2324" max="2324" width="4.7109375" style="1" customWidth="1"/>
    <col min="2325" max="2326" width="10.7109375" style="1" customWidth="1"/>
    <col min="2327" max="2569" width="9.140625" style="1"/>
    <col min="2570" max="2571" width="10.7109375" style="1" customWidth="1"/>
    <col min="2572" max="2572" width="4.7109375" style="1" customWidth="1"/>
    <col min="2573" max="2574" width="10.7109375" style="1" customWidth="1"/>
    <col min="2575" max="2575" width="4.7109375" style="1" customWidth="1"/>
    <col min="2576" max="2579" width="10.7109375" style="1" customWidth="1"/>
    <col min="2580" max="2580" width="4.7109375" style="1" customWidth="1"/>
    <col min="2581" max="2582" width="10.7109375" style="1" customWidth="1"/>
    <col min="2583" max="2825" width="9.140625" style="1"/>
    <col min="2826" max="2827" width="10.7109375" style="1" customWidth="1"/>
    <col min="2828" max="2828" width="4.7109375" style="1" customWidth="1"/>
    <col min="2829" max="2830" width="10.7109375" style="1" customWidth="1"/>
    <col min="2831" max="2831" width="4.7109375" style="1" customWidth="1"/>
    <col min="2832" max="2835" width="10.7109375" style="1" customWidth="1"/>
    <col min="2836" max="2836" width="4.7109375" style="1" customWidth="1"/>
    <col min="2837" max="2838" width="10.7109375" style="1" customWidth="1"/>
    <col min="2839" max="3081" width="9.140625" style="1"/>
    <col min="3082" max="3083" width="10.7109375" style="1" customWidth="1"/>
    <col min="3084" max="3084" width="4.7109375" style="1" customWidth="1"/>
    <col min="3085" max="3086" width="10.7109375" style="1" customWidth="1"/>
    <col min="3087" max="3087" width="4.7109375" style="1" customWidth="1"/>
    <col min="3088" max="3091" width="10.7109375" style="1" customWidth="1"/>
    <col min="3092" max="3092" width="4.7109375" style="1" customWidth="1"/>
    <col min="3093" max="3094" width="10.7109375" style="1" customWidth="1"/>
    <col min="3095" max="3337" width="9.140625" style="1"/>
    <col min="3338" max="3339" width="10.7109375" style="1" customWidth="1"/>
    <col min="3340" max="3340" width="4.7109375" style="1" customWidth="1"/>
    <col min="3341" max="3342" width="10.7109375" style="1" customWidth="1"/>
    <col min="3343" max="3343" width="4.7109375" style="1" customWidth="1"/>
    <col min="3344" max="3347" width="10.7109375" style="1" customWidth="1"/>
    <col min="3348" max="3348" width="4.7109375" style="1" customWidth="1"/>
    <col min="3349" max="3350" width="10.7109375" style="1" customWidth="1"/>
    <col min="3351" max="3593" width="9.140625" style="1"/>
    <col min="3594" max="3595" width="10.7109375" style="1" customWidth="1"/>
    <col min="3596" max="3596" width="4.7109375" style="1" customWidth="1"/>
    <col min="3597" max="3598" width="10.7109375" style="1" customWidth="1"/>
    <col min="3599" max="3599" width="4.7109375" style="1" customWidth="1"/>
    <col min="3600" max="3603" width="10.7109375" style="1" customWidth="1"/>
    <col min="3604" max="3604" width="4.7109375" style="1" customWidth="1"/>
    <col min="3605" max="3606" width="10.7109375" style="1" customWidth="1"/>
    <col min="3607" max="3849" width="9.140625" style="1"/>
    <col min="3850" max="3851" width="10.7109375" style="1" customWidth="1"/>
    <col min="3852" max="3852" width="4.7109375" style="1" customWidth="1"/>
    <col min="3853" max="3854" width="10.7109375" style="1" customWidth="1"/>
    <col min="3855" max="3855" width="4.7109375" style="1" customWidth="1"/>
    <col min="3856" max="3859" width="10.7109375" style="1" customWidth="1"/>
    <col min="3860" max="3860" width="4.7109375" style="1" customWidth="1"/>
    <col min="3861" max="3862" width="10.7109375" style="1" customWidth="1"/>
    <col min="3863" max="4105" width="9.140625" style="1"/>
    <col min="4106" max="4107" width="10.7109375" style="1" customWidth="1"/>
    <col min="4108" max="4108" width="4.7109375" style="1" customWidth="1"/>
    <col min="4109" max="4110" width="10.7109375" style="1" customWidth="1"/>
    <col min="4111" max="4111" width="4.7109375" style="1" customWidth="1"/>
    <col min="4112" max="4115" width="10.7109375" style="1" customWidth="1"/>
    <col min="4116" max="4116" width="4.7109375" style="1" customWidth="1"/>
    <col min="4117" max="4118" width="10.7109375" style="1" customWidth="1"/>
    <col min="4119" max="4361" width="9.140625" style="1"/>
    <col min="4362" max="4363" width="10.7109375" style="1" customWidth="1"/>
    <col min="4364" max="4364" width="4.7109375" style="1" customWidth="1"/>
    <col min="4365" max="4366" width="10.7109375" style="1" customWidth="1"/>
    <col min="4367" max="4367" width="4.7109375" style="1" customWidth="1"/>
    <col min="4368" max="4371" width="10.7109375" style="1" customWidth="1"/>
    <col min="4372" max="4372" width="4.7109375" style="1" customWidth="1"/>
    <col min="4373" max="4374" width="10.7109375" style="1" customWidth="1"/>
    <col min="4375" max="4617" width="9.140625" style="1"/>
    <col min="4618" max="4619" width="10.7109375" style="1" customWidth="1"/>
    <col min="4620" max="4620" width="4.7109375" style="1" customWidth="1"/>
    <col min="4621" max="4622" width="10.7109375" style="1" customWidth="1"/>
    <col min="4623" max="4623" width="4.7109375" style="1" customWidth="1"/>
    <col min="4624" max="4627" width="10.7109375" style="1" customWidth="1"/>
    <col min="4628" max="4628" width="4.7109375" style="1" customWidth="1"/>
    <col min="4629" max="4630" width="10.7109375" style="1" customWidth="1"/>
    <col min="4631" max="4873" width="9.140625" style="1"/>
    <col min="4874" max="4875" width="10.7109375" style="1" customWidth="1"/>
    <col min="4876" max="4876" width="4.7109375" style="1" customWidth="1"/>
    <col min="4877" max="4878" width="10.7109375" style="1" customWidth="1"/>
    <col min="4879" max="4879" width="4.7109375" style="1" customWidth="1"/>
    <col min="4880" max="4883" width="10.7109375" style="1" customWidth="1"/>
    <col min="4884" max="4884" width="4.7109375" style="1" customWidth="1"/>
    <col min="4885" max="4886" width="10.7109375" style="1" customWidth="1"/>
    <col min="4887" max="5129" width="9.140625" style="1"/>
    <col min="5130" max="5131" width="10.7109375" style="1" customWidth="1"/>
    <col min="5132" max="5132" width="4.7109375" style="1" customWidth="1"/>
    <col min="5133" max="5134" width="10.7109375" style="1" customWidth="1"/>
    <col min="5135" max="5135" width="4.7109375" style="1" customWidth="1"/>
    <col min="5136" max="5139" width="10.7109375" style="1" customWidth="1"/>
    <col min="5140" max="5140" width="4.7109375" style="1" customWidth="1"/>
    <col min="5141" max="5142" width="10.7109375" style="1" customWidth="1"/>
    <col min="5143" max="5385" width="9.140625" style="1"/>
    <col min="5386" max="5387" width="10.7109375" style="1" customWidth="1"/>
    <col min="5388" max="5388" width="4.7109375" style="1" customWidth="1"/>
    <col min="5389" max="5390" width="10.7109375" style="1" customWidth="1"/>
    <col min="5391" max="5391" width="4.7109375" style="1" customWidth="1"/>
    <col min="5392" max="5395" width="10.7109375" style="1" customWidth="1"/>
    <col min="5396" max="5396" width="4.7109375" style="1" customWidth="1"/>
    <col min="5397" max="5398" width="10.7109375" style="1" customWidth="1"/>
    <col min="5399" max="5641" width="9.140625" style="1"/>
    <col min="5642" max="5643" width="10.7109375" style="1" customWidth="1"/>
    <col min="5644" max="5644" width="4.7109375" style="1" customWidth="1"/>
    <col min="5645" max="5646" width="10.7109375" style="1" customWidth="1"/>
    <col min="5647" max="5647" width="4.7109375" style="1" customWidth="1"/>
    <col min="5648" max="5651" width="10.7109375" style="1" customWidth="1"/>
    <col min="5652" max="5652" width="4.7109375" style="1" customWidth="1"/>
    <col min="5653" max="5654" width="10.7109375" style="1" customWidth="1"/>
    <col min="5655" max="5897" width="9.140625" style="1"/>
    <col min="5898" max="5899" width="10.7109375" style="1" customWidth="1"/>
    <col min="5900" max="5900" width="4.7109375" style="1" customWidth="1"/>
    <col min="5901" max="5902" width="10.7109375" style="1" customWidth="1"/>
    <col min="5903" max="5903" width="4.7109375" style="1" customWidth="1"/>
    <col min="5904" max="5907" width="10.7109375" style="1" customWidth="1"/>
    <col min="5908" max="5908" width="4.7109375" style="1" customWidth="1"/>
    <col min="5909" max="5910" width="10.7109375" style="1" customWidth="1"/>
    <col min="5911" max="6153" width="9.140625" style="1"/>
    <col min="6154" max="6155" width="10.7109375" style="1" customWidth="1"/>
    <col min="6156" max="6156" width="4.7109375" style="1" customWidth="1"/>
    <col min="6157" max="6158" width="10.7109375" style="1" customWidth="1"/>
    <col min="6159" max="6159" width="4.7109375" style="1" customWidth="1"/>
    <col min="6160" max="6163" width="10.7109375" style="1" customWidth="1"/>
    <col min="6164" max="6164" width="4.7109375" style="1" customWidth="1"/>
    <col min="6165" max="6166" width="10.7109375" style="1" customWidth="1"/>
    <col min="6167" max="6409" width="9.140625" style="1"/>
    <col min="6410" max="6411" width="10.7109375" style="1" customWidth="1"/>
    <col min="6412" max="6412" width="4.7109375" style="1" customWidth="1"/>
    <col min="6413" max="6414" width="10.7109375" style="1" customWidth="1"/>
    <col min="6415" max="6415" width="4.7109375" style="1" customWidth="1"/>
    <col min="6416" max="6419" width="10.7109375" style="1" customWidth="1"/>
    <col min="6420" max="6420" width="4.7109375" style="1" customWidth="1"/>
    <col min="6421" max="6422" width="10.7109375" style="1" customWidth="1"/>
    <col min="6423" max="6665" width="9.140625" style="1"/>
    <col min="6666" max="6667" width="10.7109375" style="1" customWidth="1"/>
    <col min="6668" max="6668" width="4.7109375" style="1" customWidth="1"/>
    <col min="6669" max="6670" width="10.7109375" style="1" customWidth="1"/>
    <col min="6671" max="6671" width="4.7109375" style="1" customWidth="1"/>
    <col min="6672" max="6675" width="10.7109375" style="1" customWidth="1"/>
    <col min="6676" max="6676" width="4.7109375" style="1" customWidth="1"/>
    <col min="6677" max="6678" width="10.7109375" style="1" customWidth="1"/>
    <col min="6679" max="6921" width="9.140625" style="1"/>
    <col min="6922" max="6923" width="10.7109375" style="1" customWidth="1"/>
    <col min="6924" max="6924" width="4.7109375" style="1" customWidth="1"/>
    <col min="6925" max="6926" width="10.7109375" style="1" customWidth="1"/>
    <col min="6927" max="6927" width="4.7109375" style="1" customWidth="1"/>
    <col min="6928" max="6931" width="10.7109375" style="1" customWidth="1"/>
    <col min="6932" max="6932" width="4.7109375" style="1" customWidth="1"/>
    <col min="6933" max="6934" width="10.7109375" style="1" customWidth="1"/>
    <col min="6935" max="7177" width="9.140625" style="1"/>
    <col min="7178" max="7179" width="10.7109375" style="1" customWidth="1"/>
    <col min="7180" max="7180" width="4.7109375" style="1" customWidth="1"/>
    <col min="7181" max="7182" width="10.7109375" style="1" customWidth="1"/>
    <col min="7183" max="7183" width="4.7109375" style="1" customWidth="1"/>
    <col min="7184" max="7187" width="10.7109375" style="1" customWidth="1"/>
    <col min="7188" max="7188" width="4.7109375" style="1" customWidth="1"/>
    <col min="7189" max="7190" width="10.7109375" style="1" customWidth="1"/>
    <col min="7191" max="7433" width="9.140625" style="1"/>
    <col min="7434" max="7435" width="10.7109375" style="1" customWidth="1"/>
    <col min="7436" max="7436" width="4.7109375" style="1" customWidth="1"/>
    <col min="7437" max="7438" width="10.7109375" style="1" customWidth="1"/>
    <col min="7439" max="7439" width="4.7109375" style="1" customWidth="1"/>
    <col min="7440" max="7443" width="10.7109375" style="1" customWidth="1"/>
    <col min="7444" max="7444" width="4.7109375" style="1" customWidth="1"/>
    <col min="7445" max="7446" width="10.7109375" style="1" customWidth="1"/>
    <col min="7447" max="7689" width="9.140625" style="1"/>
    <col min="7690" max="7691" width="10.7109375" style="1" customWidth="1"/>
    <col min="7692" max="7692" width="4.7109375" style="1" customWidth="1"/>
    <col min="7693" max="7694" width="10.7109375" style="1" customWidth="1"/>
    <col min="7695" max="7695" width="4.7109375" style="1" customWidth="1"/>
    <col min="7696" max="7699" width="10.7109375" style="1" customWidth="1"/>
    <col min="7700" max="7700" width="4.7109375" style="1" customWidth="1"/>
    <col min="7701" max="7702" width="10.7109375" style="1" customWidth="1"/>
    <col min="7703" max="7945" width="9.140625" style="1"/>
    <col min="7946" max="7947" width="10.7109375" style="1" customWidth="1"/>
    <col min="7948" max="7948" width="4.7109375" style="1" customWidth="1"/>
    <col min="7949" max="7950" width="10.7109375" style="1" customWidth="1"/>
    <col min="7951" max="7951" width="4.7109375" style="1" customWidth="1"/>
    <col min="7952" max="7955" width="10.7109375" style="1" customWidth="1"/>
    <col min="7956" max="7956" width="4.7109375" style="1" customWidth="1"/>
    <col min="7957" max="7958" width="10.7109375" style="1" customWidth="1"/>
    <col min="7959" max="8201" width="9.140625" style="1"/>
    <col min="8202" max="8203" width="10.7109375" style="1" customWidth="1"/>
    <col min="8204" max="8204" width="4.7109375" style="1" customWidth="1"/>
    <col min="8205" max="8206" width="10.7109375" style="1" customWidth="1"/>
    <col min="8207" max="8207" width="4.7109375" style="1" customWidth="1"/>
    <col min="8208" max="8211" width="10.7109375" style="1" customWidth="1"/>
    <col min="8212" max="8212" width="4.7109375" style="1" customWidth="1"/>
    <col min="8213" max="8214" width="10.7109375" style="1" customWidth="1"/>
    <col min="8215" max="8457" width="9.140625" style="1"/>
    <col min="8458" max="8459" width="10.7109375" style="1" customWidth="1"/>
    <col min="8460" max="8460" width="4.7109375" style="1" customWidth="1"/>
    <col min="8461" max="8462" width="10.7109375" style="1" customWidth="1"/>
    <col min="8463" max="8463" width="4.7109375" style="1" customWidth="1"/>
    <col min="8464" max="8467" width="10.7109375" style="1" customWidth="1"/>
    <col min="8468" max="8468" width="4.7109375" style="1" customWidth="1"/>
    <col min="8469" max="8470" width="10.7109375" style="1" customWidth="1"/>
    <col min="8471" max="8713" width="9.140625" style="1"/>
    <col min="8714" max="8715" width="10.7109375" style="1" customWidth="1"/>
    <col min="8716" max="8716" width="4.7109375" style="1" customWidth="1"/>
    <col min="8717" max="8718" width="10.7109375" style="1" customWidth="1"/>
    <col min="8719" max="8719" width="4.7109375" style="1" customWidth="1"/>
    <col min="8720" max="8723" width="10.7109375" style="1" customWidth="1"/>
    <col min="8724" max="8724" width="4.7109375" style="1" customWidth="1"/>
    <col min="8725" max="8726" width="10.7109375" style="1" customWidth="1"/>
    <col min="8727" max="8969" width="9.140625" style="1"/>
    <col min="8970" max="8971" width="10.7109375" style="1" customWidth="1"/>
    <col min="8972" max="8972" width="4.7109375" style="1" customWidth="1"/>
    <col min="8973" max="8974" width="10.7109375" style="1" customWidth="1"/>
    <col min="8975" max="8975" width="4.7109375" style="1" customWidth="1"/>
    <col min="8976" max="8979" width="10.7109375" style="1" customWidth="1"/>
    <col min="8980" max="8980" width="4.7109375" style="1" customWidth="1"/>
    <col min="8981" max="8982" width="10.7109375" style="1" customWidth="1"/>
    <col min="8983" max="9225" width="9.140625" style="1"/>
    <col min="9226" max="9227" width="10.7109375" style="1" customWidth="1"/>
    <col min="9228" max="9228" width="4.7109375" style="1" customWidth="1"/>
    <col min="9229" max="9230" width="10.7109375" style="1" customWidth="1"/>
    <col min="9231" max="9231" width="4.7109375" style="1" customWidth="1"/>
    <col min="9232" max="9235" width="10.7109375" style="1" customWidth="1"/>
    <col min="9236" max="9236" width="4.7109375" style="1" customWidth="1"/>
    <col min="9237" max="9238" width="10.7109375" style="1" customWidth="1"/>
    <col min="9239" max="9481" width="9.140625" style="1"/>
    <col min="9482" max="9483" width="10.7109375" style="1" customWidth="1"/>
    <col min="9484" max="9484" width="4.7109375" style="1" customWidth="1"/>
    <col min="9485" max="9486" width="10.7109375" style="1" customWidth="1"/>
    <col min="9487" max="9487" width="4.7109375" style="1" customWidth="1"/>
    <col min="9488" max="9491" width="10.7109375" style="1" customWidth="1"/>
    <col min="9492" max="9492" width="4.7109375" style="1" customWidth="1"/>
    <col min="9493" max="9494" width="10.7109375" style="1" customWidth="1"/>
    <col min="9495" max="9737" width="9.140625" style="1"/>
    <col min="9738" max="9739" width="10.7109375" style="1" customWidth="1"/>
    <col min="9740" max="9740" width="4.7109375" style="1" customWidth="1"/>
    <col min="9741" max="9742" width="10.7109375" style="1" customWidth="1"/>
    <col min="9743" max="9743" width="4.7109375" style="1" customWidth="1"/>
    <col min="9744" max="9747" width="10.7109375" style="1" customWidth="1"/>
    <col min="9748" max="9748" width="4.7109375" style="1" customWidth="1"/>
    <col min="9749" max="9750" width="10.7109375" style="1" customWidth="1"/>
    <col min="9751" max="9993" width="9.140625" style="1"/>
    <col min="9994" max="9995" width="10.7109375" style="1" customWidth="1"/>
    <col min="9996" max="9996" width="4.7109375" style="1" customWidth="1"/>
    <col min="9997" max="9998" width="10.7109375" style="1" customWidth="1"/>
    <col min="9999" max="9999" width="4.7109375" style="1" customWidth="1"/>
    <col min="10000" max="10003" width="10.7109375" style="1" customWidth="1"/>
    <col min="10004" max="10004" width="4.7109375" style="1" customWidth="1"/>
    <col min="10005" max="10006" width="10.7109375" style="1" customWidth="1"/>
    <col min="10007" max="10249" width="9.140625" style="1"/>
    <col min="10250" max="10251" width="10.7109375" style="1" customWidth="1"/>
    <col min="10252" max="10252" width="4.7109375" style="1" customWidth="1"/>
    <col min="10253" max="10254" width="10.7109375" style="1" customWidth="1"/>
    <col min="10255" max="10255" width="4.7109375" style="1" customWidth="1"/>
    <col min="10256" max="10259" width="10.7109375" style="1" customWidth="1"/>
    <col min="10260" max="10260" width="4.7109375" style="1" customWidth="1"/>
    <col min="10261" max="10262" width="10.7109375" style="1" customWidth="1"/>
    <col min="10263" max="10505" width="9.140625" style="1"/>
    <col min="10506" max="10507" width="10.7109375" style="1" customWidth="1"/>
    <col min="10508" max="10508" width="4.7109375" style="1" customWidth="1"/>
    <col min="10509" max="10510" width="10.7109375" style="1" customWidth="1"/>
    <col min="10511" max="10511" width="4.7109375" style="1" customWidth="1"/>
    <col min="10512" max="10515" width="10.7109375" style="1" customWidth="1"/>
    <col min="10516" max="10516" width="4.7109375" style="1" customWidth="1"/>
    <col min="10517" max="10518" width="10.7109375" style="1" customWidth="1"/>
    <col min="10519" max="10761" width="9.140625" style="1"/>
    <col min="10762" max="10763" width="10.7109375" style="1" customWidth="1"/>
    <col min="10764" max="10764" width="4.7109375" style="1" customWidth="1"/>
    <col min="10765" max="10766" width="10.7109375" style="1" customWidth="1"/>
    <col min="10767" max="10767" width="4.7109375" style="1" customWidth="1"/>
    <col min="10768" max="10771" width="10.7109375" style="1" customWidth="1"/>
    <col min="10772" max="10772" width="4.7109375" style="1" customWidth="1"/>
    <col min="10773" max="10774" width="10.7109375" style="1" customWidth="1"/>
    <col min="10775" max="11017" width="9.140625" style="1"/>
    <col min="11018" max="11019" width="10.7109375" style="1" customWidth="1"/>
    <col min="11020" max="11020" width="4.7109375" style="1" customWidth="1"/>
    <col min="11021" max="11022" width="10.7109375" style="1" customWidth="1"/>
    <col min="11023" max="11023" width="4.7109375" style="1" customWidth="1"/>
    <col min="11024" max="11027" width="10.7109375" style="1" customWidth="1"/>
    <col min="11028" max="11028" width="4.7109375" style="1" customWidth="1"/>
    <col min="11029" max="11030" width="10.7109375" style="1" customWidth="1"/>
    <col min="11031" max="11273" width="9.140625" style="1"/>
    <col min="11274" max="11275" width="10.7109375" style="1" customWidth="1"/>
    <col min="11276" max="11276" width="4.7109375" style="1" customWidth="1"/>
    <col min="11277" max="11278" width="10.7109375" style="1" customWidth="1"/>
    <col min="11279" max="11279" width="4.7109375" style="1" customWidth="1"/>
    <col min="11280" max="11283" width="10.7109375" style="1" customWidth="1"/>
    <col min="11284" max="11284" width="4.7109375" style="1" customWidth="1"/>
    <col min="11285" max="11286" width="10.7109375" style="1" customWidth="1"/>
    <col min="11287" max="11529" width="9.140625" style="1"/>
    <col min="11530" max="11531" width="10.7109375" style="1" customWidth="1"/>
    <col min="11532" max="11532" width="4.7109375" style="1" customWidth="1"/>
    <col min="11533" max="11534" width="10.7109375" style="1" customWidth="1"/>
    <col min="11535" max="11535" width="4.7109375" style="1" customWidth="1"/>
    <col min="11536" max="11539" width="10.7109375" style="1" customWidth="1"/>
    <col min="11540" max="11540" width="4.7109375" style="1" customWidth="1"/>
    <col min="11541" max="11542" width="10.7109375" style="1" customWidth="1"/>
    <col min="11543" max="11785" width="9.140625" style="1"/>
    <col min="11786" max="11787" width="10.7109375" style="1" customWidth="1"/>
    <col min="11788" max="11788" width="4.7109375" style="1" customWidth="1"/>
    <col min="11789" max="11790" width="10.7109375" style="1" customWidth="1"/>
    <col min="11791" max="11791" width="4.7109375" style="1" customWidth="1"/>
    <col min="11792" max="11795" width="10.7109375" style="1" customWidth="1"/>
    <col min="11796" max="11796" width="4.7109375" style="1" customWidth="1"/>
    <col min="11797" max="11798" width="10.7109375" style="1" customWidth="1"/>
    <col min="11799" max="12041" width="9.140625" style="1"/>
    <col min="12042" max="12043" width="10.7109375" style="1" customWidth="1"/>
    <col min="12044" max="12044" width="4.7109375" style="1" customWidth="1"/>
    <col min="12045" max="12046" width="10.7109375" style="1" customWidth="1"/>
    <col min="12047" max="12047" width="4.7109375" style="1" customWidth="1"/>
    <col min="12048" max="12051" width="10.7109375" style="1" customWidth="1"/>
    <col min="12052" max="12052" width="4.7109375" style="1" customWidth="1"/>
    <col min="12053" max="12054" width="10.7109375" style="1" customWidth="1"/>
    <col min="12055" max="12297" width="9.140625" style="1"/>
    <col min="12298" max="12299" width="10.7109375" style="1" customWidth="1"/>
    <col min="12300" max="12300" width="4.7109375" style="1" customWidth="1"/>
    <col min="12301" max="12302" width="10.7109375" style="1" customWidth="1"/>
    <col min="12303" max="12303" width="4.7109375" style="1" customWidth="1"/>
    <col min="12304" max="12307" width="10.7109375" style="1" customWidth="1"/>
    <col min="12308" max="12308" width="4.7109375" style="1" customWidth="1"/>
    <col min="12309" max="12310" width="10.7109375" style="1" customWidth="1"/>
    <col min="12311" max="12553" width="9.140625" style="1"/>
    <col min="12554" max="12555" width="10.7109375" style="1" customWidth="1"/>
    <col min="12556" max="12556" width="4.7109375" style="1" customWidth="1"/>
    <col min="12557" max="12558" width="10.7109375" style="1" customWidth="1"/>
    <col min="12559" max="12559" width="4.7109375" style="1" customWidth="1"/>
    <col min="12560" max="12563" width="10.7109375" style="1" customWidth="1"/>
    <col min="12564" max="12564" width="4.7109375" style="1" customWidth="1"/>
    <col min="12565" max="12566" width="10.7109375" style="1" customWidth="1"/>
    <col min="12567" max="12809" width="9.140625" style="1"/>
    <col min="12810" max="12811" width="10.7109375" style="1" customWidth="1"/>
    <col min="12812" max="12812" width="4.7109375" style="1" customWidth="1"/>
    <col min="12813" max="12814" width="10.7109375" style="1" customWidth="1"/>
    <col min="12815" max="12815" width="4.7109375" style="1" customWidth="1"/>
    <col min="12816" max="12819" width="10.7109375" style="1" customWidth="1"/>
    <col min="12820" max="12820" width="4.7109375" style="1" customWidth="1"/>
    <col min="12821" max="12822" width="10.7109375" style="1" customWidth="1"/>
    <col min="12823" max="13065" width="9.140625" style="1"/>
    <col min="13066" max="13067" width="10.7109375" style="1" customWidth="1"/>
    <col min="13068" max="13068" width="4.7109375" style="1" customWidth="1"/>
    <col min="13069" max="13070" width="10.7109375" style="1" customWidth="1"/>
    <col min="13071" max="13071" width="4.7109375" style="1" customWidth="1"/>
    <col min="13072" max="13075" width="10.7109375" style="1" customWidth="1"/>
    <col min="13076" max="13076" width="4.7109375" style="1" customWidth="1"/>
    <col min="13077" max="13078" width="10.7109375" style="1" customWidth="1"/>
    <col min="13079" max="13321" width="9.140625" style="1"/>
    <col min="13322" max="13323" width="10.7109375" style="1" customWidth="1"/>
    <col min="13324" max="13324" width="4.7109375" style="1" customWidth="1"/>
    <col min="13325" max="13326" width="10.7109375" style="1" customWidth="1"/>
    <col min="13327" max="13327" width="4.7109375" style="1" customWidth="1"/>
    <col min="13328" max="13331" width="10.7109375" style="1" customWidth="1"/>
    <col min="13332" max="13332" width="4.7109375" style="1" customWidth="1"/>
    <col min="13333" max="13334" width="10.7109375" style="1" customWidth="1"/>
    <col min="13335" max="13577" width="9.140625" style="1"/>
    <col min="13578" max="13579" width="10.7109375" style="1" customWidth="1"/>
    <col min="13580" max="13580" width="4.7109375" style="1" customWidth="1"/>
    <col min="13581" max="13582" width="10.7109375" style="1" customWidth="1"/>
    <col min="13583" max="13583" width="4.7109375" style="1" customWidth="1"/>
    <col min="13584" max="13587" width="10.7109375" style="1" customWidth="1"/>
    <col min="13588" max="13588" width="4.7109375" style="1" customWidth="1"/>
    <col min="13589" max="13590" width="10.7109375" style="1" customWidth="1"/>
    <col min="13591" max="13833" width="9.140625" style="1"/>
    <col min="13834" max="13835" width="10.7109375" style="1" customWidth="1"/>
    <col min="13836" max="13836" width="4.7109375" style="1" customWidth="1"/>
    <col min="13837" max="13838" width="10.7109375" style="1" customWidth="1"/>
    <col min="13839" max="13839" width="4.7109375" style="1" customWidth="1"/>
    <col min="13840" max="13843" width="10.7109375" style="1" customWidth="1"/>
    <col min="13844" max="13844" width="4.7109375" style="1" customWidth="1"/>
    <col min="13845" max="13846" width="10.7109375" style="1" customWidth="1"/>
    <col min="13847" max="14089" width="9.140625" style="1"/>
    <col min="14090" max="14091" width="10.7109375" style="1" customWidth="1"/>
    <col min="14092" max="14092" width="4.7109375" style="1" customWidth="1"/>
    <col min="14093" max="14094" width="10.7109375" style="1" customWidth="1"/>
    <col min="14095" max="14095" width="4.7109375" style="1" customWidth="1"/>
    <col min="14096" max="14099" width="10.7109375" style="1" customWidth="1"/>
    <col min="14100" max="14100" width="4.7109375" style="1" customWidth="1"/>
    <col min="14101" max="14102" width="10.7109375" style="1" customWidth="1"/>
    <col min="14103" max="14345" width="9.140625" style="1"/>
    <col min="14346" max="14347" width="10.7109375" style="1" customWidth="1"/>
    <col min="14348" max="14348" width="4.7109375" style="1" customWidth="1"/>
    <col min="14349" max="14350" width="10.7109375" style="1" customWidth="1"/>
    <col min="14351" max="14351" width="4.7109375" style="1" customWidth="1"/>
    <col min="14352" max="14355" width="10.7109375" style="1" customWidth="1"/>
    <col min="14356" max="14356" width="4.7109375" style="1" customWidth="1"/>
    <col min="14357" max="14358" width="10.7109375" style="1" customWidth="1"/>
    <col min="14359" max="14601" width="9.140625" style="1"/>
    <col min="14602" max="14603" width="10.7109375" style="1" customWidth="1"/>
    <col min="14604" max="14604" width="4.7109375" style="1" customWidth="1"/>
    <col min="14605" max="14606" width="10.7109375" style="1" customWidth="1"/>
    <col min="14607" max="14607" width="4.7109375" style="1" customWidth="1"/>
    <col min="14608" max="14611" width="10.7109375" style="1" customWidth="1"/>
    <col min="14612" max="14612" width="4.7109375" style="1" customWidth="1"/>
    <col min="14613" max="14614" width="10.7109375" style="1" customWidth="1"/>
    <col min="14615" max="14857" width="9.140625" style="1"/>
    <col min="14858" max="14859" width="10.7109375" style="1" customWidth="1"/>
    <col min="14860" max="14860" width="4.7109375" style="1" customWidth="1"/>
    <col min="14861" max="14862" width="10.7109375" style="1" customWidth="1"/>
    <col min="14863" max="14863" width="4.7109375" style="1" customWidth="1"/>
    <col min="14864" max="14867" width="10.7109375" style="1" customWidth="1"/>
    <col min="14868" max="14868" width="4.7109375" style="1" customWidth="1"/>
    <col min="14869" max="14870" width="10.7109375" style="1" customWidth="1"/>
    <col min="14871" max="15113" width="9.140625" style="1"/>
    <col min="15114" max="15115" width="10.7109375" style="1" customWidth="1"/>
    <col min="15116" max="15116" width="4.7109375" style="1" customWidth="1"/>
    <col min="15117" max="15118" width="10.7109375" style="1" customWidth="1"/>
    <col min="15119" max="15119" width="4.7109375" style="1" customWidth="1"/>
    <col min="15120" max="15123" width="10.7109375" style="1" customWidth="1"/>
    <col min="15124" max="15124" width="4.7109375" style="1" customWidth="1"/>
    <col min="15125" max="15126" width="10.7109375" style="1" customWidth="1"/>
    <col min="15127" max="15369" width="9.140625" style="1"/>
    <col min="15370" max="15371" width="10.7109375" style="1" customWidth="1"/>
    <col min="15372" max="15372" width="4.7109375" style="1" customWidth="1"/>
    <col min="15373" max="15374" width="10.7109375" style="1" customWidth="1"/>
    <col min="15375" max="15375" width="4.7109375" style="1" customWidth="1"/>
    <col min="15376" max="15379" width="10.7109375" style="1" customWidth="1"/>
    <col min="15380" max="15380" width="4.7109375" style="1" customWidth="1"/>
    <col min="15381" max="15382" width="10.7109375" style="1" customWidth="1"/>
    <col min="15383" max="15625" width="9.140625" style="1"/>
    <col min="15626" max="15627" width="10.7109375" style="1" customWidth="1"/>
    <col min="15628" max="15628" width="4.7109375" style="1" customWidth="1"/>
    <col min="15629" max="15630" width="10.7109375" style="1" customWidth="1"/>
    <col min="15631" max="15631" width="4.7109375" style="1" customWidth="1"/>
    <col min="15632" max="15635" width="10.7109375" style="1" customWidth="1"/>
    <col min="15636" max="15636" width="4.7109375" style="1" customWidth="1"/>
    <col min="15637" max="15638" width="10.7109375" style="1" customWidth="1"/>
    <col min="15639" max="15881" width="9.140625" style="1"/>
    <col min="15882" max="15883" width="10.7109375" style="1" customWidth="1"/>
    <col min="15884" max="15884" width="4.7109375" style="1" customWidth="1"/>
    <col min="15885" max="15886" width="10.7109375" style="1" customWidth="1"/>
    <col min="15887" max="15887" width="4.7109375" style="1" customWidth="1"/>
    <col min="15888" max="15891" width="10.7109375" style="1" customWidth="1"/>
    <col min="15892" max="15892" width="4.7109375" style="1" customWidth="1"/>
    <col min="15893" max="15894" width="10.7109375" style="1" customWidth="1"/>
    <col min="15895" max="16137" width="9.140625" style="1"/>
    <col min="16138" max="16139" width="10.7109375" style="1" customWidth="1"/>
    <col min="16140" max="16140" width="4.7109375" style="1" customWidth="1"/>
    <col min="16141" max="16142" width="10.7109375" style="1" customWidth="1"/>
    <col min="16143" max="16143" width="4.7109375" style="1" customWidth="1"/>
    <col min="16144" max="16147" width="10.7109375" style="1" customWidth="1"/>
    <col min="16148" max="16148" width="4.7109375" style="1" customWidth="1"/>
    <col min="16149" max="16150" width="10.7109375" style="1" customWidth="1"/>
    <col min="16151" max="16384" width="9.140625" style="1"/>
  </cols>
  <sheetData>
    <row r="1" spans="1:21" x14ac:dyDescent="0.2">
      <c r="I1" s="2" t="s">
        <v>61</v>
      </c>
      <c r="N1" s="37"/>
      <c r="O1" s="37"/>
      <c r="P1" s="37"/>
      <c r="R1" s="2"/>
      <c r="S1" s="2"/>
      <c r="T1" s="3"/>
    </row>
    <row r="2" spans="1:21" x14ac:dyDescent="0.2">
      <c r="I2" s="2" t="s">
        <v>62</v>
      </c>
      <c r="N2" s="37"/>
      <c r="O2" s="37"/>
      <c r="P2" s="37"/>
      <c r="R2" s="2"/>
      <c r="S2" s="2"/>
      <c r="T2" s="3"/>
    </row>
    <row r="6" spans="1:21" x14ac:dyDescent="0.2">
      <c r="A6" s="259" t="s">
        <v>66</v>
      </c>
      <c r="B6" s="259"/>
      <c r="C6" s="38"/>
      <c r="D6" s="259" t="s">
        <v>67</v>
      </c>
      <c r="E6" s="259"/>
      <c r="F6" s="38"/>
      <c r="G6" s="259" t="s">
        <v>68</v>
      </c>
      <c r="H6" s="260"/>
      <c r="I6" s="39"/>
      <c r="J6" s="259" t="s">
        <v>69</v>
      </c>
      <c r="K6" s="259"/>
      <c r="L6" s="40"/>
      <c r="M6" s="259" t="s">
        <v>70</v>
      </c>
      <c r="N6" s="259"/>
      <c r="O6" s="40"/>
      <c r="P6" s="259" t="s">
        <v>71</v>
      </c>
      <c r="Q6" s="259"/>
    </row>
    <row r="7" spans="1:21" x14ac:dyDescent="0.2">
      <c r="A7" s="258" t="s">
        <v>72</v>
      </c>
      <c r="B7" s="258"/>
      <c r="C7" s="38"/>
      <c r="D7" s="258" t="s">
        <v>73</v>
      </c>
      <c r="E7" s="258"/>
      <c r="F7" s="38"/>
      <c r="G7" s="258" t="s">
        <v>73</v>
      </c>
      <c r="H7" s="261"/>
      <c r="I7" s="39"/>
      <c r="J7" s="258" t="s">
        <v>74</v>
      </c>
      <c r="K7" s="261"/>
      <c r="L7" s="41"/>
      <c r="M7" s="258" t="s">
        <v>73</v>
      </c>
      <c r="N7" s="258"/>
      <c r="O7" s="41"/>
      <c r="P7" s="258" t="s">
        <v>75</v>
      </c>
      <c r="Q7" s="258"/>
    </row>
    <row r="8" spans="1:21" x14ac:dyDescent="0.2">
      <c r="A8" s="41"/>
      <c r="B8" s="41"/>
      <c r="C8" s="41"/>
      <c r="D8" s="41"/>
      <c r="E8" s="41"/>
      <c r="F8" s="41"/>
      <c r="G8" s="41"/>
      <c r="H8" s="39"/>
      <c r="I8" s="39"/>
      <c r="J8" s="41"/>
      <c r="K8" s="41"/>
      <c r="L8" s="41"/>
      <c r="M8" s="41"/>
      <c r="N8" s="41"/>
      <c r="O8" s="41"/>
      <c r="P8" s="41"/>
      <c r="Q8" s="41"/>
    </row>
    <row r="9" spans="1:21" x14ac:dyDescent="0.2">
      <c r="A9" s="42" t="s">
        <v>76</v>
      </c>
      <c r="B9" s="42" t="s">
        <v>77</v>
      </c>
      <c r="C9" s="42"/>
      <c r="D9" s="38" t="s">
        <v>78</v>
      </c>
      <c r="E9" s="42" t="s">
        <v>79</v>
      </c>
      <c r="F9" s="40"/>
      <c r="G9" s="42" t="s">
        <v>80</v>
      </c>
      <c r="H9" s="42" t="s">
        <v>79</v>
      </c>
      <c r="I9" s="39"/>
      <c r="J9" s="42" t="s">
        <v>81</v>
      </c>
      <c r="K9" s="42" t="s">
        <v>82</v>
      </c>
      <c r="L9" s="40"/>
      <c r="M9" s="42" t="s">
        <v>81</v>
      </c>
      <c r="N9" s="42" t="s">
        <v>82</v>
      </c>
      <c r="O9" s="40"/>
      <c r="P9" s="42" t="s">
        <v>81</v>
      </c>
      <c r="Q9" s="42" t="s">
        <v>82</v>
      </c>
    </row>
    <row r="10" spans="1:21" x14ac:dyDescent="0.2">
      <c r="C10" s="43"/>
      <c r="D10" s="43"/>
      <c r="E10" s="43"/>
      <c r="F10" s="43"/>
      <c r="H10" s="43"/>
      <c r="I10" s="43"/>
      <c r="J10" s="43"/>
    </row>
    <row r="11" spans="1:21" x14ac:dyDescent="0.2">
      <c r="A11" s="44"/>
      <c r="B11" s="45">
        <f>A11*0.03</f>
        <v>0</v>
      </c>
      <c r="C11" s="46"/>
      <c r="D11" s="47">
        <f>A11</f>
        <v>0</v>
      </c>
      <c r="E11" s="46">
        <f>D11*0.06</f>
        <v>0</v>
      </c>
      <c r="F11" s="46"/>
      <c r="G11" s="44">
        <f>A11</f>
        <v>0</v>
      </c>
      <c r="H11" s="48">
        <f>G11*0.08</f>
        <v>0</v>
      </c>
      <c r="J11" s="49">
        <f>A11</f>
        <v>0</v>
      </c>
      <c r="K11" s="45">
        <f>A11*0.09</f>
        <v>0</v>
      </c>
      <c r="L11" s="44"/>
      <c r="M11" s="44">
        <f>A11</f>
        <v>0</v>
      </c>
      <c r="N11" s="50">
        <f>M11*0.1</f>
        <v>0</v>
      </c>
      <c r="O11" s="51"/>
      <c r="P11" s="44">
        <f>A11</f>
        <v>0</v>
      </c>
      <c r="Q11" s="45">
        <f>P11*0.12</f>
        <v>0</v>
      </c>
    </row>
    <row r="12" spans="1:21" ht="12.75" thickBot="1" x14ac:dyDescent="0.25">
      <c r="A12" s="52"/>
      <c r="B12" s="53"/>
      <c r="C12" s="53"/>
      <c r="D12" s="53"/>
      <c r="E12" s="53"/>
      <c r="F12" s="54"/>
      <c r="G12" s="52"/>
      <c r="H12" s="55"/>
      <c r="I12" s="55"/>
      <c r="J12" s="52"/>
      <c r="K12" s="53"/>
      <c r="L12" s="52"/>
      <c r="M12" s="52"/>
      <c r="N12" s="52"/>
      <c r="O12" s="52"/>
      <c r="P12" s="52"/>
      <c r="Q12" s="53"/>
    </row>
    <row r="13" spans="1:21" x14ac:dyDescent="0.2">
      <c r="K13" s="4"/>
      <c r="Q13" s="4"/>
      <c r="U13" s="4"/>
    </row>
    <row r="14" spans="1:21" x14ac:dyDescent="0.2">
      <c r="A14" s="62" t="s">
        <v>63</v>
      </c>
      <c r="B14" s="63"/>
      <c r="C14" s="63"/>
      <c r="D14" s="63"/>
      <c r="E14" s="63"/>
      <c r="F14" s="63"/>
      <c r="G14" s="63"/>
      <c r="H14" s="63"/>
      <c r="I14" s="63"/>
      <c r="J14" s="62"/>
      <c r="K14" s="62"/>
      <c r="L14" s="5"/>
      <c r="M14" s="5"/>
      <c r="N14" s="6"/>
      <c r="O14" s="6"/>
      <c r="P14" s="5"/>
      <c r="Q14" s="5"/>
      <c r="R14" s="6"/>
      <c r="S14" s="5"/>
    </row>
    <row r="15" spans="1:21" x14ac:dyDescent="0.2">
      <c r="A15" s="62"/>
      <c r="B15" s="63"/>
      <c r="C15" s="63"/>
      <c r="D15" s="63"/>
      <c r="E15" s="63"/>
      <c r="F15" s="63"/>
      <c r="G15" s="63"/>
      <c r="H15" s="63"/>
      <c r="I15" s="63"/>
      <c r="J15" s="62"/>
      <c r="K15" s="62"/>
      <c r="L15" s="5"/>
      <c r="M15" s="5"/>
      <c r="N15" s="6"/>
      <c r="O15" s="6"/>
      <c r="P15" s="5"/>
      <c r="Q15" s="5"/>
      <c r="R15" s="6"/>
      <c r="S15" s="5"/>
    </row>
    <row r="16" spans="1:21" x14ac:dyDescent="0.2">
      <c r="A16" s="62" t="s">
        <v>64</v>
      </c>
      <c r="B16" s="63"/>
      <c r="C16" s="63"/>
      <c r="D16" s="63"/>
      <c r="E16" s="63"/>
      <c r="F16" s="63"/>
      <c r="G16" s="63"/>
      <c r="H16" s="63"/>
      <c r="I16" s="63"/>
      <c r="J16" s="62"/>
      <c r="K16" s="62"/>
      <c r="L16" s="5"/>
      <c r="M16" s="5"/>
      <c r="N16" s="6"/>
      <c r="O16" s="6"/>
      <c r="P16" s="5"/>
      <c r="Q16" s="5"/>
      <c r="R16" s="6"/>
      <c r="S16" s="5"/>
    </row>
    <row r="17" spans="1:19" x14ac:dyDescent="0.2">
      <c r="A17" s="62" t="s">
        <v>65</v>
      </c>
      <c r="B17" s="63"/>
      <c r="C17" s="63"/>
      <c r="D17" s="63"/>
      <c r="E17" s="63"/>
      <c r="F17" s="63"/>
      <c r="G17" s="63"/>
      <c r="H17" s="63"/>
      <c r="I17" s="63"/>
      <c r="J17" s="62"/>
      <c r="K17" s="62"/>
      <c r="L17" s="5"/>
      <c r="M17" s="5"/>
      <c r="N17" s="6"/>
      <c r="O17" s="6"/>
      <c r="P17" s="5"/>
      <c r="Q17" s="5"/>
      <c r="R17" s="6"/>
      <c r="S17" s="5"/>
    </row>
    <row r="18" spans="1:19" x14ac:dyDescent="0.2">
      <c r="B18" s="4"/>
      <c r="C18" s="4"/>
      <c r="D18" s="4"/>
      <c r="E18" s="4"/>
      <c r="F18" s="4"/>
      <c r="G18" s="4"/>
      <c r="H18" s="4"/>
      <c r="I18" s="4"/>
      <c r="N18" s="4"/>
      <c r="O18" s="4"/>
      <c r="R18" s="4"/>
    </row>
    <row r="19" spans="1:19" x14ac:dyDescent="0.2">
      <c r="B19" s="4"/>
      <c r="C19" s="4"/>
      <c r="D19" s="4"/>
      <c r="E19" s="4"/>
      <c r="F19" s="4"/>
      <c r="G19" s="4"/>
      <c r="H19" s="4"/>
      <c r="I19" s="4"/>
      <c r="N19" s="4"/>
      <c r="O19" s="4"/>
      <c r="R19" s="4"/>
    </row>
    <row r="20" spans="1:19" x14ac:dyDescent="0.2">
      <c r="A20" s="56" t="s">
        <v>83</v>
      </c>
      <c r="N20" s="4"/>
      <c r="O20" s="4"/>
      <c r="R20" s="4"/>
    </row>
    <row r="21" spans="1:19" x14ac:dyDescent="0.2">
      <c r="A21" s="56" t="s">
        <v>84</v>
      </c>
      <c r="N21" s="4"/>
      <c r="O21" s="4"/>
      <c r="R21" s="4"/>
    </row>
    <row r="22" spans="1:19" x14ac:dyDescent="0.2">
      <c r="A22" s="56"/>
      <c r="N22" s="4"/>
      <c r="O22" s="4"/>
      <c r="R22" s="4"/>
    </row>
    <row r="23" spans="1:19" x14ac:dyDescent="0.2">
      <c r="A23" s="56" t="s">
        <v>85</v>
      </c>
      <c r="C23" s="57" t="s">
        <v>86</v>
      </c>
      <c r="E23" s="56" t="s">
        <v>87</v>
      </c>
      <c r="G23" s="56" t="s">
        <v>88</v>
      </c>
      <c r="H23" s="57"/>
      <c r="N23" s="4"/>
    </row>
    <row r="24" spans="1:19" x14ac:dyDescent="0.2">
      <c r="A24" s="56" t="s">
        <v>89</v>
      </c>
      <c r="C24" s="57" t="s">
        <v>90</v>
      </c>
      <c r="E24" s="56" t="s">
        <v>91</v>
      </c>
      <c r="G24" s="56" t="s">
        <v>92</v>
      </c>
      <c r="H24" s="57"/>
      <c r="N24" s="4"/>
    </row>
    <row r="25" spans="1:19" x14ac:dyDescent="0.2">
      <c r="A25" s="56" t="s">
        <v>93</v>
      </c>
      <c r="C25" s="57" t="s">
        <v>94</v>
      </c>
      <c r="E25" s="56" t="s">
        <v>95</v>
      </c>
      <c r="G25" s="56" t="s">
        <v>96</v>
      </c>
      <c r="H25" s="57"/>
      <c r="N25" s="4"/>
    </row>
    <row r="26" spans="1:19" x14ac:dyDescent="0.2">
      <c r="A26" s="56" t="s">
        <v>19</v>
      </c>
      <c r="N26" s="4"/>
      <c r="O26" s="4"/>
      <c r="R26" s="4"/>
    </row>
    <row r="27" spans="1:19" x14ac:dyDescent="0.2">
      <c r="A27" s="56" t="s">
        <v>97</v>
      </c>
      <c r="N27" s="4"/>
      <c r="O27" s="4"/>
      <c r="R27" s="4"/>
    </row>
    <row r="28" spans="1:19" x14ac:dyDescent="0.2">
      <c r="A28" s="56" t="s">
        <v>98</v>
      </c>
      <c r="N28" s="4"/>
      <c r="O28" s="4"/>
      <c r="R28" s="4"/>
    </row>
    <row r="29" spans="1:19" x14ac:dyDescent="0.2">
      <c r="A29" s="58"/>
      <c r="N29" s="4"/>
      <c r="O29" s="4"/>
      <c r="R29" s="4"/>
    </row>
    <row r="30" spans="1:19" x14ac:dyDescent="0.2">
      <c r="B30" s="58"/>
      <c r="C30" s="58"/>
      <c r="D30" s="58"/>
      <c r="E30" s="58"/>
      <c r="F30" s="58"/>
      <c r="G30" s="58"/>
      <c r="H30" s="58"/>
      <c r="I30" s="58"/>
      <c r="N30" s="4"/>
      <c r="O30" s="4"/>
      <c r="R30" s="4"/>
    </row>
    <row r="31" spans="1:19" ht="15" x14ac:dyDescent="0.25">
      <c r="A31" s="58"/>
      <c r="D31" s="1" t="s">
        <v>99</v>
      </c>
      <c r="F31" t="s">
        <v>100</v>
      </c>
      <c r="G31"/>
      <c r="H31"/>
      <c r="I31" s="59"/>
      <c r="J31"/>
      <c r="K31"/>
      <c r="L31"/>
      <c r="M31"/>
      <c r="N31"/>
      <c r="O31" s="4"/>
    </row>
    <row r="32" spans="1:19" ht="15" x14ac:dyDescent="0.25">
      <c r="A32" s="58"/>
      <c r="F32" t="s">
        <v>101</v>
      </c>
      <c r="G32"/>
      <c r="H32"/>
      <c r="I32"/>
      <c r="J32"/>
      <c r="K32"/>
      <c r="L32"/>
      <c r="M32"/>
      <c r="N32"/>
    </row>
    <row r="33" spans="1:14" ht="15" x14ac:dyDescent="0.25">
      <c r="F33" t="s">
        <v>102</v>
      </c>
      <c r="G33"/>
      <c r="H33"/>
      <c r="I33"/>
      <c r="J33"/>
      <c r="K33"/>
      <c r="L33"/>
      <c r="M33"/>
      <c r="N33"/>
    </row>
    <row r="36" spans="1:14" ht="15" x14ac:dyDescent="0.25">
      <c r="D36" s="1" t="s">
        <v>103</v>
      </c>
      <c r="F36" t="s">
        <v>104</v>
      </c>
      <c r="G36"/>
      <c r="H36"/>
      <c r="I36"/>
      <c r="J36"/>
      <c r="K36"/>
      <c r="L36"/>
      <c r="M36"/>
      <c r="N36"/>
    </row>
    <row r="37" spans="1:14" ht="15" x14ac:dyDescent="0.25">
      <c r="F37" t="s">
        <v>105</v>
      </c>
      <c r="G37"/>
      <c r="H37"/>
      <c r="I37"/>
      <c r="J37"/>
      <c r="K37"/>
      <c r="L37"/>
      <c r="M37"/>
      <c r="N37"/>
    </row>
    <row r="38" spans="1:14" ht="15" x14ac:dyDescent="0.25">
      <c r="F38" t="s">
        <v>106</v>
      </c>
      <c r="G38"/>
      <c r="H38"/>
      <c r="I38"/>
      <c r="J38"/>
      <c r="K38"/>
      <c r="L38"/>
      <c r="M38"/>
      <c r="N38"/>
    </row>
    <row r="41" spans="1:14" ht="15.75" x14ac:dyDescent="0.25">
      <c r="A41" s="60" t="s">
        <v>107</v>
      </c>
    </row>
    <row r="42" spans="1:14" ht="15" x14ac:dyDescent="0.2">
      <c r="A42" s="61" t="s">
        <v>108</v>
      </c>
    </row>
  </sheetData>
  <mergeCells count="12">
    <mergeCell ref="P7:Q7"/>
    <mergeCell ref="A6:B6"/>
    <mergeCell ref="D6:E6"/>
    <mergeCell ref="G6:H6"/>
    <mergeCell ref="J6:K6"/>
    <mergeCell ref="M6:N6"/>
    <mergeCell ref="P6:Q6"/>
    <mergeCell ref="A7:B7"/>
    <mergeCell ref="D7:E7"/>
    <mergeCell ref="G7:H7"/>
    <mergeCell ref="J7:K7"/>
    <mergeCell ref="M7:N7"/>
  </mergeCells>
  <hyperlinks>
    <hyperlink ref="A42" r:id="rId1" xr:uid="{D0E5B6D8-879D-44B5-B728-7820F422432F}"/>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E932A-9CD7-4008-857D-A5E0248CE773}">
  <sheetPr codeName="Sheet5">
    <tabColor theme="2"/>
  </sheetPr>
  <dimension ref="A1:B5"/>
  <sheetViews>
    <sheetView workbookViewId="0">
      <selection activeCell="H8" sqref="H8"/>
    </sheetView>
  </sheetViews>
  <sheetFormatPr defaultRowHeight="15" x14ac:dyDescent="0.25"/>
  <cols>
    <col min="1" max="1" width="33.28515625" customWidth="1"/>
    <col min="2" max="2" width="96.7109375" bestFit="1" customWidth="1"/>
  </cols>
  <sheetData>
    <row r="1" spans="1:2" x14ac:dyDescent="0.25">
      <c r="A1" s="27" t="s">
        <v>109</v>
      </c>
      <c r="B1" s="27" t="s">
        <v>110</v>
      </c>
    </row>
    <row r="2" spans="1:2" x14ac:dyDescent="0.25">
      <c r="A2" t="s">
        <v>111</v>
      </c>
      <c r="B2" s="24" t="s">
        <v>112</v>
      </c>
    </row>
    <row r="3" spans="1:2" x14ac:dyDescent="0.25">
      <c r="A3" t="s">
        <v>113</v>
      </c>
      <c r="B3" s="24" t="s">
        <v>114</v>
      </c>
    </row>
    <row r="4" spans="1:2" x14ac:dyDescent="0.25">
      <c r="A4" t="s">
        <v>115</v>
      </c>
      <c r="B4" s="24" t="s">
        <v>116</v>
      </c>
    </row>
    <row r="5" spans="1:2" x14ac:dyDescent="0.25">
      <c r="A5" t="s">
        <v>117</v>
      </c>
      <c r="B5" s="24" t="s">
        <v>118</v>
      </c>
    </row>
  </sheetData>
  <hyperlinks>
    <hyperlink ref="B2" r:id="rId1" xr:uid="{4EB73674-4A72-481E-81F4-11D5AD7F9332}"/>
    <hyperlink ref="B4" r:id="rId2" xr:uid="{BFCC5DC2-C12E-4FBD-BF22-5355075ED3CD}"/>
    <hyperlink ref="B5" r:id="rId3" xr:uid="{10EC6230-D20F-4179-93B6-23FD4409274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696E6-25AD-4557-BB87-9FE9B97AE843}">
  <sheetPr codeName="Sheet6">
    <tabColor theme="0" tint="-0.249977111117893"/>
  </sheetPr>
  <dimension ref="A1:B12"/>
  <sheetViews>
    <sheetView workbookViewId="0">
      <selection activeCell="B8" sqref="B8"/>
    </sheetView>
  </sheetViews>
  <sheetFormatPr defaultRowHeight="15" x14ac:dyDescent="0.25"/>
  <cols>
    <col min="2" max="2" width="47.140625" bestFit="1" customWidth="1"/>
  </cols>
  <sheetData>
    <row r="1" spans="1:2" x14ac:dyDescent="0.25">
      <c r="A1" s="30" t="s">
        <v>119</v>
      </c>
      <c r="B1" s="30" t="s">
        <v>27</v>
      </c>
    </row>
    <row r="2" spans="1:2" x14ac:dyDescent="0.25">
      <c r="A2" t="s">
        <v>120</v>
      </c>
      <c r="B2" t="s">
        <v>121</v>
      </c>
    </row>
    <row r="3" spans="1:2" x14ac:dyDescent="0.25">
      <c r="A3" t="s">
        <v>16</v>
      </c>
      <c r="B3" t="s">
        <v>122</v>
      </c>
    </row>
    <row r="4" spans="1:2" x14ac:dyDescent="0.25">
      <c r="A4" t="s">
        <v>42</v>
      </c>
      <c r="B4" t="s">
        <v>201</v>
      </c>
    </row>
    <row r="5" spans="1:2" x14ac:dyDescent="0.25">
      <c r="A5" t="s">
        <v>34</v>
      </c>
      <c r="B5" t="s">
        <v>123</v>
      </c>
    </row>
    <row r="6" spans="1:2" x14ac:dyDescent="0.25">
      <c r="A6" t="s">
        <v>32</v>
      </c>
      <c r="B6" t="s">
        <v>124</v>
      </c>
    </row>
    <row r="7" spans="1:2" x14ac:dyDescent="0.25">
      <c r="A7" t="s">
        <v>125</v>
      </c>
      <c r="B7" t="s">
        <v>126</v>
      </c>
    </row>
    <row r="8" spans="1:2" x14ac:dyDescent="0.25">
      <c r="A8" t="s">
        <v>127</v>
      </c>
      <c r="B8" t="s">
        <v>128</v>
      </c>
    </row>
    <row r="9" spans="1:2" x14ac:dyDescent="0.25">
      <c r="A9" t="s">
        <v>129</v>
      </c>
      <c r="B9" t="s">
        <v>130</v>
      </c>
    </row>
    <row r="10" spans="1:2" x14ac:dyDescent="0.25">
      <c r="A10" t="s">
        <v>131</v>
      </c>
      <c r="B10" t="s">
        <v>132</v>
      </c>
    </row>
    <row r="11" spans="1:2" x14ac:dyDescent="0.25">
      <c r="A11" t="s">
        <v>133</v>
      </c>
      <c r="B11" t="s">
        <v>199</v>
      </c>
    </row>
    <row r="12" spans="1:2" x14ac:dyDescent="0.25">
      <c r="A12" t="s">
        <v>134</v>
      </c>
      <c r="B12" t="s">
        <v>200</v>
      </c>
    </row>
  </sheetData>
  <sortState xmlns:xlrd2="http://schemas.microsoft.com/office/spreadsheetml/2017/richdata2" ref="A2:B12">
    <sortCondition ref="A2:A1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INSTRUCTIONS</vt:lpstr>
      <vt:lpstr>SALARIES</vt:lpstr>
      <vt:lpstr>BUDGET</vt:lpstr>
      <vt:lpstr>CUMULATIVE</vt:lpstr>
      <vt:lpstr>IDC RATES</vt:lpstr>
      <vt:lpstr>PERSON MONS CALC</vt:lpstr>
      <vt:lpstr>RESOURCES</vt:lpstr>
      <vt:lpstr>PEOPLESOFT GLOSSARY</vt:lpstr>
      <vt:lpstr>IDCRATES</vt:lpstr>
      <vt:lpstr>SALARIES!Print_Area</vt:lpstr>
    </vt:vector>
  </TitlesOfParts>
  <Manager/>
  <Company>UTRGV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Ruth Lozano</dc:creator>
  <cp:keywords/>
  <dc:description/>
  <cp:lastModifiedBy>Jeffrey Garza</cp:lastModifiedBy>
  <cp:revision/>
  <cp:lastPrinted>2023-08-22T16:23:29Z</cp:lastPrinted>
  <dcterms:created xsi:type="dcterms:W3CDTF">2023-05-15T16:24:43Z</dcterms:created>
  <dcterms:modified xsi:type="dcterms:W3CDTF">2024-11-15T04:50:25Z</dcterms:modified>
  <cp:category/>
  <cp:contentStatus/>
</cp:coreProperties>
</file>