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Data Requests\SACS Student Achievement\2023 Updates\"/>
    </mc:Choice>
  </mc:AlternateContent>
  <xr:revisionPtr revIDLastSave="0" documentId="8_{2227EA81-8BFD-4B61-9719-4D5F5F8568DD}" xr6:coauthVersionLast="47" xr6:coauthVersionMax="47" xr10:uidLastSave="{00000000-0000-0000-0000-000000000000}"/>
  <bookViews>
    <workbookView xWindow="-93" yWindow="-93" windowWidth="25786" windowHeight="13986" xr2:uid="{7B313585-10F5-4DAC-882E-BDA694B468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I46" i="1"/>
  <c r="L46" i="1"/>
  <c r="J42" i="1"/>
  <c r="J43" i="1" s="1"/>
  <c r="J44" i="1"/>
  <c r="J45" i="1" s="1"/>
  <c r="G44" i="1"/>
  <c r="G45" i="1" s="1"/>
  <c r="G42" i="1"/>
  <c r="G43" i="1" s="1"/>
  <c r="D44" i="1"/>
  <c r="D42" i="1"/>
  <c r="K46" i="1"/>
  <c r="J46" i="1" s="1"/>
  <c r="J47" i="1" s="1"/>
  <c r="H46" i="1"/>
  <c r="E46" i="1"/>
  <c r="K45" i="1"/>
  <c r="H45" i="1"/>
  <c r="E45" i="1"/>
  <c r="D45" i="1"/>
  <c r="K43" i="1"/>
  <c r="H43" i="1"/>
  <c r="E43" i="1"/>
  <c r="D43" i="1"/>
  <c r="K39" i="1"/>
  <c r="K37" i="1"/>
  <c r="G41" i="1"/>
  <c r="H39" i="1"/>
  <c r="H37" i="1"/>
  <c r="J38" i="1"/>
  <c r="J39" i="1" s="1"/>
  <c r="J36" i="1"/>
  <c r="J37" i="1" s="1"/>
  <c r="K40" i="1"/>
  <c r="J40" i="1" s="1"/>
  <c r="J41" i="1" s="1"/>
  <c r="H40" i="1"/>
  <c r="G40" i="1" s="1"/>
  <c r="G38" i="1"/>
  <c r="G39" i="1" s="1"/>
  <c r="G36" i="1"/>
  <c r="G37" i="1" s="1"/>
  <c r="D38" i="1"/>
  <c r="D40" i="1" s="1"/>
  <c r="D41" i="1" s="1"/>
  <c r="H33" i="1"/>
  <c r="G33" i="1"/>
  <c r="H31" i="1"/>
  <c r="G32" i="1"/>
  <c r="G30" i="1"/>
  <c r="G31" i="1" s="1"/>
  <c r="H34" i="1"/>
  <c r="H35" i="1" s="1"/>
  <c r="K33" i="1"/>
  <c r="J33" i="1"/>
  <c r="K35" i="1"/>
  <c r="K31" i="1"/>
  <c r="K34" i="1"/>
  <c r="J32" i="1"/>
  <c r="J30" i="1"/>
  <c r="J31" i="1" s="1"/>
  <c r="E40" i="1"/>
  <c r="E41" i="1" s="1"/>
  <c r="E39" i="1"/>
  <c r="D39" i="1"/>
  <c r="E37" i="1"/>
  <c r="D37" i="1"/>
  <c r="L29" i="1"/>
  <c r="K29" i="1"/>
  <c r="J29" i="1"/>
  <c r="L27" i="1"/>
  <c r="K27" i="1"/>
  <c r="J27" i="1"/>
  <c r="L25" i="1"/>
  <c r="K25" i="1"/>
  <c r="J25" i="1"/>
  <c r="E47" i="1" l="1"/>
  <c r="H47" i="1"/>
  <c r="K47" i="1"/>
  <c r="G46" i="1"/>
  <c r="G47" i="1" s="1"/>
  <c r="G34" i="1"/>
  <c r="G35" i="1" s="1"/>
  <c r="J34" i="1"/>
  <c r="J35" i="1" s="1"/>
  <c r="K41" i="1"/>
  <c r="H41" i="1"/>
  <c r="D46" i="1"/>
  <c r="D47" i="1" s="1"/>
</calcChain>
</file>

<file path=xl/sharedStrings.xml><?xml version="1.0" encoding="utf-8"?>
<sst xmlns="http://schemas.openxmlformats.org/spreadsheetml/2006/main" count="88" uniqueCount="25">
  <si>
    <t>FIRST-TIME FULL-TIME FRESHMAN</t>
  </si>
  <si>
    <t>4-Year</t>
  </si>
  <si>
    <t>5-Year</t>
  </si>
  <si>
    <t>6-Year</t>
  </si>
  <si>
    <t>Cohort</t>
  </si>
  <si>
    <t>Pell Received</t>
  </si>
  <si>
    <t>Count/Graduation Rate</t>
  </si>
  <si>
    <t>Not Graduated</t>
  </si>
  <si>
    <t>Graduated</t>
  </si>
  <si>
    <t>Total</t>
  </si>
  <si>
    <t>Fall 2010</t>
  </si>
  <si>
    <t>No</t>
  </si>
  <si>
    <t>Count</t>
  </si>
  <si>
    <t>Graduation Rate Pell NOT Received</t>
  </si>
  <si>
    <t>Yes</t>
  </si>
  <si>
    <t>Graduation Rate Pell Received</t>
  </si>
  <si>
    <t>% within Pell Received</t>
  </si>
  <si>
    <t>Fall 2011</t>
  </si>
  <si>
    <t>Fall 2012</t>
  </si>
  <si>
    <t>Fall 2013</t>
  </si>
  <si>
    <t>Fall 2014</t>
  </si>
  <si>
    <t>Fall 2015</t>
  </si>
  <si>
    <t>Source: CBM001 Student Report; CBM009 Graduation Report</t>
  </si>
  <si>
    <t>Fall 2016</t>
  </si>
  <si>
    <t>FALL 2012 thru 2016 4-YEAR, 5-YEAR &amp; 6-YEAR GRADUATION RATES - PELL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</si>
</sst>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 Bold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3" fillId="0" borderId="0" xfId="0" applyFont="1"/>
    <xf numFmtId="0" fontId="4" fillId="0" borderId="0" xfId="2"/>
    <xf numFmtId="0" fontId="6" fillId="0" borderId="0" xfId="2" applyFont="1" applyAlignment="1">
      <alignment wrapText="1"/>
    </xf>
    <xf numFmtId="0" fontId="8" fillId="0" borderId="4" xfId="0" applyFont="1" applyBorder="1"/>
    <xf numFmtId="0" fontId="9" fillId="0" borderId="5" xfId="3" applyFont="1" applyBorder="1" applyAlignment="1">
      <alignment wrapText="1"/>
    </xf>
    <xf numFmtId="0" fontId="9" fillId="0" borderId="6" xfId="3" applyFont="1" applyBorder="1" applyAlignment="1">
      <alignment wrapText="1"/>
    </xf>
    <xf numFmtId="0" fontId="9" fillId="0" borderId="7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10" fillId="2" borderId="12" xfId="3" applyFont="1" applyFill="1" applyBorder="1" applyAlignment="1">
      <alignment horizontal="left" wrapText="1"/>
    </xf>
    <xf numFmtId="3" fontId="6" fillId="0" borderId="10" xfId="2" applyNumberFormat="1" applyFont="1" applyBorder="1" applyAlignment="1">
      <alignment horizontal="center"/>
    </xf>
    <xf numFmtId="3" fontId="6" fillId="0" borderId="11" xfId="2" applyNumberFormat="1" applyFont="1" applyBorder="1" applyAlignment="1">
      <alignment horizontal="center"/>
    </xf>
    <xf numFmtId="3" fontId="6" fillId="0" borderId="13" xfId="2" applyNumberFormat="1" applyFont="1" applyBorder="1" applyAlignment="1">
      <alignment horizontal="center"/>
    </xf>
    <xf numFmtId="3" fontId="6" fillId="0" borderId="10" xfId="4" applyNumberFormat="1" applyFont="1" applyBorder="1" applyAlignment="1">
      <alignment horizontal="center"/>
    </xf>
    <xf numFmtId="3" fontId="6" fillId="0" borderId="11" xfId="4" applyNumberFormat="1" applyFont="1" applyBorder="1" applyAlignment="1">
      <alignment horizontal="center"/>
    </xf>
    <xf numFmtId="3" fontId="6" fillId="0" borderId="13" xfId="4" applyNumberFormat="1" applyFont="1" applyBorder="1" applyAlignment="1">
      <alignment horizontal="center"/>
    </xf>
    <xf numFmtId="0" fontId="10" fillId="2" borderId="16" xfId="3" applyFont="1" applyFill="1" applyBorder="1" applyAlignment="1">
      <alignment horizontal="left" wrapText="1"/>
    </xf>
    <xf numFmtId="164" fontId="6" fillId="0" borderId="14" xfId="2" applyNumberFormat="1" applyFont="1" applyBorder="1" applyAlignment="1">
      <alignment horizontal="center"/>
    </xf>
    <xf numFmtId="164" fontId="6" fillId="0" borderId="15" xfId="2" applyNumberFormat="1" applyFont="1" applyBorder="1" applyAlignment="1">
      <alignment horizontal="center"/>
    </xf>
    <xf numFmtId="164" fontId="6" fillId="0" borderId="17" xfId="2" applyNumberFormat="1" applyFont="1" applyBorder="1" applyAlignment="1">
      <alignment horizontal="center"/>
    </xf>
    <xf numFmtId="164" fontId="6" fillId="0" borderId="14" xfId="4" applyNumberFormat="1" applyFont="1" applyBorder="1" applyAlignment="1">
      <alignment horizontal="center"/>
    </xf>
    <xf numFmtId="164" fontId="6" fillId="0" borderId="15" xfId="4" applyNumberFormat="1" applyFont="1" applyBorder="1" applyAlignment="1">
      <alignment horizontal="center"/>
    </xf>
    <xf numFmtId="164" fontId="6" fillId="0" borderId="17" xfId="4" applyNumberFormat="1" applyFont="1" applyBorder="1" applyAlignment="1">
      <alignment horizontal="center"/>
    </xf>
    <xf numFmtId="3" fontId="6" fillId="0" borderId="14" xfId="2" applyNumberFormat="1" applyFont="1" applyBorder="1" applyAlignment="1">
      <alignment horizontal="center"/>
    </xf>
    <xf numFmtId="3" fontId="6" fillId="0" borderId="15" xfId="2" applyNumberFormat="1" applyFont="1" applyBorder="1" applyAlignment="1">
      <alignment horizontal="center"/>
    </xf>
    <xf numFmtId="3" fontId="6" fillId="0" borderId="17" xfId="2" applyNumberFormat="1" applyFont="1" applyBorder="1" applyAlignment="1">
      <alignment horizontal="center"/>
    </xf>
    <xf numFmtId="3" fontId="6" fillId="0" borderId="14" xfId="4" applyNumberFormat="1" applyFont="1" applyBorder="1" applyAlignment="1">
      <alignment horizontal="center"/>
    </xf>
    <xf numFmtId="3" fontId="6" fillId="0" borderId="15" xfId="4" applyNumberFormat="1" applyFont="1" applyBorder="1" applyAlignment="1">
      <alignment horizontal="center"/>
    </xf>
    <xf numFmtId="3" fontId="6" fillId="0" borderId="17" xfId="4" applyNumberFormat="1" applyFont="1" applyBorder="1" applyAlignment="1">
      <alignment horizontal="center"/>
    </xf>
    <xf numFmtId="0" fontId="10" fillId="3" borderId="16" xfId="3" applyFont="1" applyFill="1" applyBorder="1" applyAlignment="1">
      <alignment horizontal="left" wrapText="1"/>
    </xf>
    <xf numFmtId="164" fontId="6" fillId="3" borderId="14" xfId="2" applyNumberFormat="1" applyFont="1" applyFill="1" applyBorder="1" applyAlignment="1">
      <alignment horizontal="center"/>
    </xf>
    <xf numFmtId="164" fontId="6" fillId="3" borderId="15" xfId="2" applyNumberFormat="1" applyFont="1" applyFill="1" applyBorder="1" applyAlignment="1">
      <alignment horizontal="center"/>
    </xf>
    <xf numFmtId="164" fontId="6" fillId="3" borderId="17" xfId="2" applyNumberFormat="1" applyFont="1" applyFill="1" applyBorder="1" applyAlignment="1">
      <alignment horizontal="center"/>
    </xf>
    <xf numFmtId="164" fontId="6" fillId="3" borderId="14" xfId="4" applyNumberFormat="1" applyFont="1" applyFill="1" applyBorder="1" applyAlignment="1">
      <alignment horizontal="center"/>
    </xf>
    <xf numFmtId="164" fontId="6" fillId="3" borderId="15" xfId="4" applyNumberFormat="1" applyFont="1" applyFill="1" applyBorder="1" applyAlignment="1">
      <alignment horizontal="center"/>
    </xf>
    <xf numFmtId="164" fontId="6" fillId="3" borderId="17" xfId="4" applyNumberFormat="1" applyFont="1" applyFill="1" applyBorder="1" applyAlignment="1">
      <alignment horizontal="center"/>
    </xf>
    <xf numFmtId="0" fontId="9" fillId="2" borderId="16" xfId="3" applyFont="1" applyFill="1" applyBorder="1" applyAlignment="1">
      <alignment horizontal="left" wrapText="1"/>
    </xf>
    <xf numFmtId="0" fontId="9" fillId="2" borderId="20" xfId="3" applyFont="1" applyFill="1" applyBorder="1" applyAlignment="1">
      <alignment horizontal="left" wrapText="1"/>
    </xf>
    <xf numFmtId="164" fontId="6" fillId="0" borderId="18" xfId="2" applyNumberFormat="1" applyFont="1" applyBorder="1" applyAlignment="1">
      <alignment horizontal="center"/>
    </xf>
    <xf numFmtId="164" fontId="6" fillId="0" borderId="19" xfId="2" applyNumberFormat="1" applyFont="1" applyBorder="1" applyAlignment="1">
      <alignment horizontal="center"/>
    </xf>
    <xf numFmtId="164" fontId="6" fillId="0" borderId="21" xfId="2" applyNumberFormat="1" applyFont="1" applyBorder="1" applyAlignment="1">
      <alignment horizontal="center"/>
    </xf>
    <xf numFmtId="164" fontId="6" fillId="0" borderId="18" xfId="4" applyNumberFormat="1" applyFont="1" applyBorder="1" applyAlignment="1">
      <alignment horizontal="center"/>
    </xf>
    <xf numFmtId="164" fontId="6" fillId="0" borderId="19" xfId="4" applyNumberFormat="1" applyFont="1" applyBorder="1" applyAlignment="1">
      <alignment horizontal="center"/>
    </xf>
    <xf numFmtId="164" fontId="6" fillId="0" borderId="21" xfId="4" applyNumberFormat="1" applyFont="1" applyBorder="1" applyAlignment="1">
      <alignment horizontal="center"/>
    </xf>
    <xf numFmtId="3" fontId="6" fillId="0" borderId="22" xfId="2" applyNumberFormat="1" applyFont="1" applyBorder="1" applyAlignment="1">
      <alignment horizontal="center"/>
    </xf>
    <xf numFmtId="164" fontId="6" fillId="0" borderId="23" xfId="2" applyNumberFormat="1" applyFont="1" applyBorder="1" applyAlignment="1">
      <alignment horizontal="center"/>
    </xf>
    <xf numFmtId="3" fontId="6" fillId="0" borderId="23" xfId="2" applyNumberFormat="1" applyFont="1" applyBorder="1" applyAlignment="1">
      <alignment horizontal="center"/>
    </xf>
    <xf numFmtId="164" fontId="6" fillId="3" borderId="23" xfId="2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165" fontId="12" fillId="0" borderId="0" xfId="1" applyNumberFormat="1" applyFont="1" applyFill="1" applyBorder="1" applyAlignment="1" applyProtection="1"/>
    <xf numFmtId="0" fontId="12" fillId="0" borderId="0" xfId="0" applyFont="1" applyAlignment="1">
      <alignment horizontal="left" indent="2"/>
    </xf>
    <xf numFmtId="164" fontId="6" fillId="0" borderId="7" xfId="2" applyNumberFormat="1" applyFont="1" applyBorder="1" applyAlignment="1">
      <alignment horizontal="center"/>
    </xf>
    <xf numFmtId="3" fontId="3" fillId="0" borderId="24" xfId="0" applyNumberFormat="1" applyFont="1" applyBorder="1"/>
    <xf numFmtId="165" fontId="3" fillId="0" borderId="25" xfId="1" applyNumberFormat="1" applyFont="1" applyBorder="1"/>
    <xf numFmtId="165" fontId="3" fillId="3" borderId="25" xfId="1" applyNumberFormat="1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2" borderId="11" xfId="2" applyFont="1" applyFill="1" applyBorder="1" applyAlignment="1">
      <alignment horizontal="left" vertical="center" wrapText="1"/>
    </xf>
    <xf numFmtId="0" fontId="6" fillId="2" borderId="15" xfId="2" applyFont="1" applyFill="1" applyBorder="1" applyAlignment="1">
      <alignment horizontal="left" vertical="center" wrapText="1"/>
    </xf>
    <xf numFmtId="0" fontId="9" fillId="2" borderId="15" xfId="3" applyFont="1" applyFill="1" applyBorder="1" applyAlignment="1">
      <alignment horizontal="left" vertical="center" wrapText="1"/>
    </xf>
    <xf numFmtId="0" fontId="9" fillId="2" borderId="19" xfId="3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</cellXfs>
  <cellStyles count="5">
    <cellStyle name="Normal" xfId="0" builtinId="0"/>
    <cellStyle name="Normal_Fall 2010 Grad Rates_Ethn &amp; (2)" xfId="2" xr:uid="{D5DF8BC7-60E6-4A5D-86B0-FDB8975BCEBC}"/>
    <cellStyle name="Normal_Fall 2010 Grad Rates_Pell" xfId="4" xr:uid="{AE2F0EE4-43BD-4E1F-8109-918D16647567}"/>
    <cellStyle name="Normal_Sheet1" xfId="3" xr:uid="{8268F87B-EC49-49A5-9E8F-074002B7385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6744-423D-48D4-8128-5F45B8C4E112}">
  <dimension ref="A1:O63"/>
  <sheetViews>
    <sheetView tabSelected="1" workbookViewId="0">
      <pane ySplit="5" topLeftCell="A6" activePane="bottomLeft" state="frozen"/>
      <selection pane="bottomLeft" activeCell="A2" sqref="A2:L2"/>
    </sheetView>
  </sheetViews>
  <sheetFormatPr defaultColWidth="9.1171875" defaultRowHeight="14.35" x14ac:dyDescent="0.5"/>
  <cols>
    <col min="1" max="2" width="9.1171875" style="1"/>
    <col min="3" max="3" width="28.87890625" style="1" bestFit="1" customWidth="1"/>
    <col min="4" max="16384" width="9.1171875" style="1"/>
  </cols>
  <sheetData>
    <row r="1" spans="1:12" ht="20.7" x14ac:dyDescent="0.7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0.7" x14ac:dyDescent="0.7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7" thickBot="1" x14ac:dyDescent="0.55000000000000004">
      <c r="B3" s="67"/>
      <c r="C3" s="67"/>
      <c r="D3" s="67"/>
      <c r="E3" s="67"/>
      <c r="F3" s="67"/>
      <c r="G3" s="2"/>
    </row>
    <row r="4" spans="1:12" ht="14.7" thickBot="1" x14ac:dyDescent="0.55000000000000004">
      <c r="B4" s="3"/>
      <c r="C4" s="3"/>
      <c r="D4" s="68" t="s">
        <v>1</v>
      </c>
      <c r="E4" s="69"/>
      <c r="F4" s="70"/>
      <c r="G4" s="68" t="s">
        <v>2</v>
      </c>
      <c r="H4" s="69"/>
      <c r="I4" s="70"/>
      <c r="J4" s="68" t="s">
        <v>3</v>
      </c>
      <c r="K4" s="69"/>
      <c r="L4" s="70"/>
    </row>
    <row r="5" spans="1:12" ht="26.7" thickBot="1" x14ac:dyDescent="0.55000000000000004">
      <c r="A5" s="4" t="s">
        <v>4</v>
      </c>
      <c r="B5" s="5" t="s">
        <v>5</v>
      </c>
      <c r="C5" s="6" t="s">
        <v>6</v>
      </c>
      <c r="D5" s="7" t="s">
        <v>7</v>
      </c>
      <c r="E5" s="8" t="s">
        <v>8</v>
      </c>
      <c r="F5" s="9" t="s">
        <v>9</v>
      </c>
      <c r="G5" s="7" t="s">
        <v>7</v>
      </c>
      <c r="H5" s="8" t="s">
        <v>8</v>
      </c>
      <c r="I5" s="9" t="s">
        <v>9</v>
      </c>
      <c r="J5" s="7" t="s">
        <v>7</v>
      </c>
      <c r="K5" s="8" t="s">
        <v>8</v>
      </c>
      <c r="L5" s="9" t="s">
        <v>9</v>
      </c>
    </row>
    <row r="6" spans="1:12" hidden="1" x14ac:dyDescent="0.5">
      <c r="A6" s="59" t="s">
        <v>10</v>
      </c>
      <c r="B6" s="62" t="s">
        <v>11</v>
      </c>
      <c r="C6" s="10" t="s">
        <v>12</v>
      </c>
      <c r="D6" s="11">
        <v>588</v>
      </c>
      <c r="E6" s="12">
        <v>171</v>
      </c>
      <c r="F6" s="13">
        <v>759</v>
      </c>
      <c r="G6" s="14">
        <v>473</v>
      </c>
      <c r="H6" s="15">
        <v>286</v>
      </c>
      <c r="I6" s="16">
        <v>759</v>
      </c>
      <c r="J6" s="11">
        <v>422</v>
      </c>
      <c r="K6" s="12">
        <v>337</v>
      </c>
      <c r="L6" s="13">
        <v>759</v>
      </c>
    </row>
    <row r="7" spans="1:12" hidden="1" x14ac:dyDescent="0.5">
      <c r="A7" s="60"/>
      <c r="B7" s="63"/>
      <c r="C7" s="17" t="s">
        <v>13</v>
      </c>
      <c r="D7" s="18">
        <v>0.77470355731225293</v>
      </c>
      <c r="E7" s="19">
        <v>0.22529644268774704</v>
      </c>
      <c r="F7" s="20">
        <v>1</v>
      </c>
      <c r="G7" s="21">
        <v>0.62318840579710144</v>
      </c>
      <c r="H7" s="22">
        <v>0.37681159420289861</v>
      </c>
      <c r="I7" s="23">
        <v>1</v>
      </c>
      <c r="J7" s="18">
        <v>0.55599472990777343</v>
      </c>
      <c r="K7" s="19">
        <v>0.44400527009222662</v>
      </c>
      <c r="L7" s="20">
        <v>1</v>
      </c>
    </row>
    <row r="8" spans="1:12" hidden="1" x14ac:dyDescent="0.5">
      <c r="A8" s="60"/>
      <c r="B8" s="63" t="s">
        <v>14</v>
      </c>
      <c r="C8" s="17" t="s">
        <v>12</v>
      </c>
      <c r="D8" s="24">
        <v>1620</v>
      </c>
      <c r="E8" s="25">
        <v>342</v>
      </c>
      <c r="F8" s="26">
        <v>1962</v>
      </c>
      <c r="G8" s="27">
        <v>1296</v>
      </c>
      <c r="H8" s="28">
        <v>666</v>
      </c>
      <c r="I8" s="29">
        <v>1962</v>
      </c>
      <c r="J8" s="24">
        <v>1178</v>
      </c>
      <c r="K8" s="25">
        <v>784</v>
      </c>
      <c r="L8" s="26">
        <v>1962</v>
      </c>
    </row>
    <row r="9" spans="1:12" hidden="1" x14ac:dyDescent="0.5">
      <c r="A9" s="60"/>
      <c r="B9" s="63"/>
      <c r="C9" s="30" t="s">
        <v>15</v>
      </c>
      <c r="D9" s="31">
        <v>0.82568807339449546</v>
      </c>
      <c r="E9" s="32">
        <v>0.17431192660550457</v>
      </c>
      <c r="F9" s="33">
        <v>1</v>
      </c>
      <c r="G9" s="34">
        <v>0.66055045871559637</v>
      </c>
      <c r="H9" s="35">
        <v>0.33944954128440374</v>
      </c>
      <c r="I9" s="36">
        <v>1</v>
      </c>
      <c r="J9" s="31">
        <v>0.60040774719673806</v>
      </c>
      <c r="K9" s="32">
        <v>0.39959225280326199</v>
      </c>
      <c r="L9" s="33">
        <v>1</v>
      </c>
    </row>
    <row r="10" spans="1:12" hidden="1" x14ac:dyDescent="0.5">
      <c r="A10" s="60"/>
      <c r="B10" s="64" t="s">
        <v>9</v>
      </c>
      <c r="C10" s="37" t="s">
        <v>12</v>
      </c>
      <c r="D10" s="24">
        <v>2208</v>
      </c>
      <c r="E10" s="25">
        <v>513</v>
      </c>
      <c r="F10" s="26">
        <v>2721</v>
      </c>
      <c r="G10" s="27">
        <v>1769</v>
      </c>
      <c r="H10" s="28">
        <v>952</v>
      </c>
      <c r="I10" s="29">
        <v>2721</v>
      </c>
      <c r="J10" s="24">
        <v>1600</v>
      </c>
      <c r="K10" s="25">
        <v>1121</v>
      </c>
      <c r="L10" s="26">
        <v>2721</v>
      </c>
    </row>
    <row r="11" spans="1:12" ht="14.7" hidden="1" thickBot="1" x14ac:dyDescent="0.55000000000000004">
      <c r="A11" s="61"/>
      <c r="B11" s="65"/>
      <c r="C11" s="38" t="s">
        <v>16</v>
      </c>
      <c r="D11" s="39">
        <v>0.8114663726571113</v>
      </c>
      <c r="E11" s="40">
        <v>0.18853362734288864</v>
      </c>
      <c r="F11" s="41">
        <v>1</v>
      </c>
      <c r="G11" s="42">
        <v>0.65012862918044834</v>
      </c>
      <c r="H11" s="43">
        <v>0.34987137081955161</v>
      </c>
      <c r="I11" s="44">
        <v>1</v>
      </c>
      <c r="J11" s="39">
        <v>0.58801911062109513</v>
      </c>
      <c r="K11" s="40">
        <v>0.41198088937890481</v>
      </c>
      <c r="L11" s="41">
        <v>1</v>
      </c>
    </row>
    <row r="12" spans="1:12" hidden="1" x14ac:dyDescent="0.5">
      <c r="A12" s="59" t="s">
        <v>17</v>
      </c>
      <c r="B12" s="62" t="s">
        <v>11</v>
      </c>
      <c r="C12" s="10" t="s">
        <v>12</v>
      </c>
      <c r="D12" s="11">
        <v>628</v>
      </c>
      <c r="E12" s="12">
        <v>206</v>
      </c>
      <c r="F12" s="13">
        <v>834</v>
      </c>
      <c r="G12" s="14">
        <v>509</v>
      </c>
      <c r="H12" s="15">
        <v>325</v>
      </c>
      <c r="I12" s="16">
        <v>834</v>
      </c>
      <c r="J12" s="11">
        <v>459</v>
      </c>
      <c r="K12" s="12">
        <v>375</v>
      </c>
      <c r="L12" s="13">
        <v>834</v>
      </c>
    </row>
    <row r="13" spans="1:12" hidden="1" x14ac:dyDescent="0.5">
      <c r="A13" s="60"/>
      <c r="B13" s="63"/>
      <c r="C13" s="17" t="s">
        <v>13</v>
      </c>
      <c r="D13" s="18">
        <v>0.75299760191846521</v>
      </c>
      <c r="E13" s="19">
        <v>0.24700239808153476</v>
      </c>
      <c r="F13" s="20">
        <v>1</v>
      </c>
      <c r="G13" s="21">
        <v>0.61031175059952036</v>
      </c>
      <c r="H13" s="22">
        <v>0.38968824940047964</v>
      </c>
      <c r="I13" s="23">
        <v>1</v>
      </c>
      <c r="J13" s="18">
        <v>0.55035971223021585</v>
      </c>
      <c r="K13" s="19">
        <v>0.44964028776978415</v>
      </c>
      <c r="L13" s="20">
        <v>1</v>
      </c>
    </row>
    <row r="14" spans="1:12" hidden="1" x14ac:dyDescent="0.5">
      <c r="A14" s="60"/>
      <c r="B14" s="63" t="s">
        <v>14</v>
      </c>
      <c r="C14" s="17" t="s">
        <v>12</v>
      </c>
      <c r="D14" s="24">
        <v>1621</v>
      </c>
      <c r="E14" s="25">
        <v>415</v>
      </c>
      <c r="F14" s="26">
        <v>2036</v>
      </c>
      <c r="G14" s="27">
        <v>1281</v>
      </c>
      <c r="H14" s="28">
        <v>755</v>
      </c>
      <c r="I14" s="29">
        <v>2036</v>
      </c>
      <c r="J14" s="24">
        <v>1125</v>
      </c>
      <c r="K14" s="25">
        <v>911</v>
      </c>
      <c r="L14" s="26">
        <v>2036</v>
      </c>
    </row>
    <row r="15" spans="1:12" hidden="1" x14ac:dyDescent="0.5">
      <c r="A15" s="60"/>
      <c r="B15" s="63"/>
      <c r="C15" s="30" t="s">
        <v>15</v>
      </c>
      <c r="D15" s="31">
        <v>0.7961689587426326</v>
      </c>
      <c r="E15" s="32">
        <v>0.2038310412573674</v>
      </c>
      <c r="F15" s="33">
        <v>1</v>
      </c>
      <c r="G15" s="34">
        <v>0.62917485265225936</v>
      </c>
      <c r="H15" s="35">
        <v>0.37082514734774075</v>
      </c>
      <c r="I15" s="36">
        <v>1</v>
      </c>
      <c r="J15" s="31">
        <v>0.55255402750491156</v>
      </c>
      <c r="K15" s="32">
        <v>0.44744597249508833</v>
      </c>
      <c r="L15" s="33">
        <v>1</v>
      </c>
    </row>
    <row r="16" spans="1:12" hidden="1" x14ac:dyDescent="0.5">
      <c r="A16" s="60"/>
      <c r="B16" s="64" t="s">
        <v>9</v>
      </c>
      <c r="C16" s="37" t="s">
        <v>12</v>
      </c>
      <c r="D16" s="24">
        <v>2249</v>
      </c>
      <c r="E16" s="25">
        <v>621</v>
      </c>
      <c r="F16" s="26">
        <v>2870</v>
      </c>
      <c r="G16" s="27">
        <v>1790</v>
      </c>
      <c r="H16" s="28">
        <v>1080</v>
      </c>
      <c r="I16" s="29">
        <v>2870</v>
      </c>
      <c r="J16" s="24">
        <v>1584</v>
      </c>
      <c r="K16" s="25">
        <v>1286</v>
      </c>
      <c r="L16" s="26">
        <v>2870</v>
      </c>
    </row>
    <row r="17" spans="1:12" ht="14.7" hidden="1" thickBot="1" x14ac:dyDescent="0.55000000000000004">
      <c r="A17" s="61"/>
      <c r="B17" s="65"/>
      <c r="C17" s="38" t="s">
        <v>16</v>
      </c>
      <c r="D17" s="39">
        <v>0.78362369337979099</v>
      </c>
      <c r="E17" s="40">
        <v>0.21637630662020907</v>
      </c>
      <c r="F17" s="41">
        <v>1</v>
      </c>
      <c r="G17" s="42">
        <v>0.62369337979094075</v>
      </c>
      <c r="H17" s="43">
        <v>0.37630662020905925</v>
      </c>
      <c r="I17" s="44">
        <v>1</v>
      </c>
      <c r="J17" s="39">
        <v>0.55191637630662016</v>
      </c>
      <c r="K17" s="40">
        <v>0.44808362369337978</v>
      </c>
      <c r="L17" s="41">
        <v>1</v>
      </c>
    </row>
    <row r="18" spans="1:12" x14ac:dyDescent="0.5">
      <c r="A18" s="59" t="s">
        <v>18</v>
      </c>
      <c r="B18" s="62" t="s">
        <v>11</v>
      </c>
      <c r="C18" s="10" t="s">
        <v>12</v>
      </c>
      <c r="D18" s="11">
        <v>639</v>
      </c>
      <c r="E18" s="12">
        <v>225</v>
      </c>
      <c r="F18" s="13">
        <v>864</v>
      </c>
      <c r="G18" s="14">
        <v>488</v>
      </c>
      <c r="H18" s="15">
        <v>376</v>
      </c>
      <c r="I18" s="16">
        <v>864</v>
      </c>
      <c r="J18" s="11">
        <v>425</v>
      </c>
      <c r="K18" s="12">
        <v>439</v>
      </c>
      <c r="L18" s="13">
        <v>864</v>
      </c>
    </row>
    <row r="19" spans="1:12" x14ac:dyDescent="0.5">
      <c r="A19" s="60"/>
      <c r="B19" s="63"/>
      <c r="C19" s="17" t="s">
        <v>13</v>
      </c>
      <c r="D19" s="18">
        <v>0.73958333333333348</v>
      </c>
      <c r="E19" s="19">
        <v>0.26041666666666669</v>
      </c>
      <c r="F19" s="20">
        <v>1</v>
      </c>
      <c r="G19" s="21">
        <v>0.56481481481481477</v>
      </c>
      <c r="H19" s="22">
        <v>0.43518518518518517</v>
      </c>
      <c r="I19" s="23">
        <v>1</v>
      </c>
      <c r="J19" s="18">
        <v>0.49189814814814814</v>
      </c>
      <c r="K19" s="19">
        <v>0.50810185185185186</v>
      </c>
      <c r="L19" s="20">
        <v>1</v>
      </c>
    </row>
    <row r="20" spans="1:12" x14ac:dyDescent="0.5">
      <c r="A20" s="60"/>
      <c r="B20" s="63" t="s">
        <v>14</v>
      </c>
      <c r="C20" s="17" t="s">
        <v>12</v>
      </c>
      <c r="D20" s="24">
        <v>1637</v>
      </c>
      <c r="E20" s="25">
        <v>390</v>
      </c>
      <c r="F20" s="26">
        <v>2027</v>
      </c>
      <c r="G20" s="27">
        <v>1301</v>
      </c>
      <c r="H20" s="28">
        <v>726</v>
      </c>
      <c r="I20" s="29">
        <v>2027</v>
      </c>
      <c r="J20" s="24">
        <v>1140</v>
      </c>
      <c r="K20" s="25">
        <v>887</v>
      </c>
      <c r="L20" s="26">
        <v>2027</v>
      </c>
    </row>
    <row r="21" spans="1:12" x14ac:dyDescent="0.5">
      <c r="A21" s="60"/>
      <c r="B21" s="63"/>
      <c r="C21" s="30" t="s">
        <v>15</v>
      </c>
      <c r="D21" s="31">
        <v>0.80759743463246181</v>
      </c>
      <c r="E21" s="32">
        <v>0.19240256536753825</v>
      </c>
      <c r="F21" s="33">
        <v>1</v>
      </c>
      <c r="G21" s="34">
        <v>0.64183522446965957</v>
      </c>
      <c r="H21" s="35">
        <v>0.35816477553034043</v>
      </c>
      <c r="I21" s="36">
        <v>1</v>
      </c>
      <c r="J21" s="31">
        <v>0.56240749876665019</v>
      </c>
      <c r="K21" s="32">
        <v>0.4375925012333497</v>
      </c>
      <c r="L21" s="33">
        <v>1</v>
      </c>
    </row>
    <row r="22" spans="1:12" x14ac:dyDescent="0.5">
      <c r="A22" s="60"/>
      <c r="B22" s="64" t="s">
        <v>9</v>
      </c>
      <c r="C22" s="37" t="s">
        <v>12</v>
      </c>
      <c r="D22" s="24">
        <v>2276</v>
      </c>
      <c r="E22" s="25">
        <v>615</v>
      </c>
      <c r="F22" s="26">
        <v>2891</v>
      </c>
      <c r="G22" s="27">
        <v>1789</v>
      </c>
      <c r="H22" s="28">
        <v>1102</v>
      </c>
      <c r="I22" s="29">
        <v>2891</v>
      </c>
      <c r="J22" s="24">
        <v>1565</v>
      </c>
      <c r="K22" s="25">
        <v>1326</v>
      </c>
      <c r="L22" s="26">
        <v>2891</v>
      </c>
    </row>
    <row r="23" spans="1:12" ht="14.7" thickBot="1" x14ac:dyDescent="0.55000000000000004">
      <c r="A23" s="61"/>
      <c r="B23" s="65"/>
      <c r="C23" s="38" t="s">
        <v>16</v>
      </c>
      <c r="D23" s="39">
        <v>0.78727084053960572</v>
      </c>
      <c r="E23" s="40">
        <v>0.21272915946039433</v>
      </c>
      <c r="F23" s="41">
        <v>1</v>
      </c>
      <c r="G23" s="42">
        <v>0.61881701833275682</v>
      </c>
      <c r="H23" s="43">
        <v>0.38118298166724318</v>
      </c>
      <c r="I23" s="44">
        <v>1</v>
      </c>
      <c r="J23" s="39">
        <v>0.54133517813905219</v>
      </c>
      <c r="K23" s="40">
        <v>0.45866482186094776</v>
      </c>
      <c r="L23" s="41">
        <v>1</v>
      </c>
    </row>
    <row r="24" spans="1:12" x14ac:dyDescent="0.5">
      <c r="A24" s="59" t="s">
        <v>19</v>
      </c>
      <c r="B24" s="62" t="s">
        <v>11</v>
      </c>
      <c r="C24" s="10" t="s">
        <v>12</v>
      </c>
      <c r="D24" s="11">
        <v>750</v>
      </c>
      <c r="E24" s="12">
        <v>235</v>
      </c>
      <c r="F24" s="13">
        <v>985</v>
      </c>
      <c r="G24" s="14">
        <v>594</v>
      </c>
      <c r="H24" s="15">
        <v>391</v>
      </c>
      <c r="I24" s="16">
        <v>985</v>
      </c>
      <c r="J24" s="11">
        <v>496</v>
      </c>
      <c r="K24" s="12">
        <v>489</v>
      </c>
      <c r="L24" s="13">
        <v>985</v>
      </c>
    </row>
    <row r="25" spans="1:12" x14ac:dyDescent="0.5">
      <c r="A25" s="60"/>
      <c r="B25" s="63"/>
      <c r="C25" s="17" t="s">
        <v>13</v>
      </c>
      <c r="D25" s="18">
        <v>0.76142131979695415</v>
      </c>
      <c r="E25" s="19">
        <v>0.23857868020304568</v>
      </c>
      <c r="F25" s="20">
        <v>1</v>
      </c>
      <c r="G25" s="21">
        <v>0.60304568527918778</v>
      </c>
      <c r="H25" s="22">
        <v>0.39695431472081216</v>
      </c>
      <c r="I25" s="23">
        <v>1</v>
      </c>
      <c r="J25" s="18">
        <f>J24/L24</f>
        <v>0.50355329949238581</v>
      </c>
      <c r="K25" s="19">
        <f>K24/L24</f>
        <v>0.49644670050761419</v>
      </c>
      <c r="L25" s="20">
        <f>L24/L24</f>
        <v>1</v>
      </c>
    </row>
    <row r="26" spans="1:12" x14ac:dyDescent="0.5">
      <c r="A26" s="60"/>
      <c r="B26" s="63" t="s">
        <v>14</v>
      </c>
      <c r="C26" s="17" t="s">
        <v>12</v>
      </c>
      <c r="D26" s="24">
        <v>1798</v>
      </c>
      <c r="E26" s="25">
        <v>486</v>
      </c>
      <c r="F26" s="26">
        <v>2284</v>
      </c>
      <c r="G26" s="27">
        <v>1451</v>
      </c>
      <c r="H26" s="28">
        <v>833</v>
      </c>
      <c r="I26" s="29">
        <v>2284</v>
      </c>
      <c r="J26" s="24">
        <v>1273</v>
      </c>
      <c r="K26" s="25">
        <v>1011</v>
      </c>
      <c r="L26" s="26">
        <v>2284</v>
      </c>
    </row>
    <row r="27" spans="1:12" x14ac:dyDescent="0.5">
      <c r="A27" s="60"/>
      <c r="B27" s="63"/>
      <c r="C27" s="30" t="s">
        <v>15</v>
      </c>
      <c r="D27" s="31">
        <v>0.78721541155866903</v>
      </c>
      <c r="E27" s="32">
        <v>0.21278458844133097</v>
      </c>
      <c r="F27" s="33">
        <v>1</v>
      </c>
      <c r="G27" s="34">
        <v>0.63528896672504376</v>
      </c>
      <c r="H27" s="35">
        <v>0.36471103327495624</v>
      </c>
      <c r="I27" s="36">
        <v>1</v>
      </c>
      <c r="J27" s="31">
        <f>J26/L26</f>
        <v>0.55735551663747807</v>
      </c>
      <c r="K27" s="32">
        <f>K26/L26</f>
        <v>0.44264448336252188</v>
      </c>
      <c r="L27" s="33">
        <f>L26/L26</f>
        <v>1</v>
      </c>
    </row>
    <row r="28" spans="1:12" x14ac:dyDescent="0.5">
      <c r="A28" s="60"/>
      <c r="B28" s="64" t="s">
        <v>9</v>
      </c>
      <c r="C28" s="37" t="s">
        <v>12</v>
      </c>
      <c r="D28" s="24">
        <v>2548</v>
      </c>
      <c r="E28" s="25">
        <v>721</v>
      </c>
      <c r="F28" s="26">
        <v>3269</v>
      </c>
      <c r="G28" s="27">
        <v>2045</v>
      </c>
      <c r="H28" s="28">
        <v>1224</v>
      </c>
      <c r="I28" s="29">
        <v>3269</v>
      </c>
      <c r="J28" s="24">
        <v>1769</v>
      </c>
      <c r="K28" s="25">
        <v>1500</v>
      </c>
      <c r="L28" s="26">
        <v>3269</v>
      </c>
    </row>
    <row r="29" spans="1:12" ht="14.7" thickBot="1" x14ac:dyDescent="0.55000000000000004">
      <c r="A29" s="61"/>
      <c r="B29" s="65"/>
      <c r="C29" s="38" t="s">
        <v>16</v>
      </c>
      <c r="D29" s="39">
        <v>0.77944325481798715</v>
      </c>
      <c r="E29" s="40">
        <v>0.22055674518201285</v>
      </c>
      <c r="F29" s="41">
        <v>1</v>
      </c>
      <c r="G29" s="42">
        <v>0.62557356989905166</v>
      </c>
      <c r="H29" s="43">
        <v>0.37442643010094828</v>
      </c>
      <c r="I29" s="44">
        <v>1</v>
      </c>
      <c r="J29" s="55">
        <f>J28/L28</f>
        <v>0.54114408075864173</v>
      </c>
      <c r="K29" s="19">
        <f>K28/L28</f>
        <v>0.45885591924135821</v>
      </c>
      <c r="L29" s="20">
        <f>L28/L28</f>
        <v>1</v>
      </c>
    </row>
    <row r="30" spans="1:12" x14ac:dyDescent="0.5">
      <c r="A30" s="59" t="s">
        <v>20</v>
      </c>
      <c r="B30" s="62" t="s">
        <v>11</v>
      </c>
      <c r="C30" s="10" t="s">
        <v>12</v>
      </c>
      <c r="D30" s="11">
        <v>687</v>
      </c>
      <c r="E30" s="12">
        <v>262</v>
      </c>
      <c r="F30" s="13">
        <v>949</v>
      </c>
      <c r="G30" s="11">
        <f>I30-H30</f>
        <v>503</v>
      </c>
      <c r="H30" s="12">
        <v>446</v>
      </c>
      <c r="I30" s="13">
        <v>949</v>
      </c>
      <c r="J30" s="56">
        <f>L30-K30</f>
        <v>475</v>
      </c>
      <c r="K30" s="45">
        <v>474</v>
      </c>
      <c r="L30" s="13">
        <v>949</v>
      </c>
    </row>
    <row r="31" spans="1:12" ht="14.7" thickBot="1" x14ac:dyDescent="0.55000000000000004">
      <c r="A31" s="60"/>
      <c r="B31" s="63"/>
      <c r="C31" s="17" t="s">
        <v>13</v>
      </c>
      <c r="D31" s="18">
        <v>0.72391991570073766</v>
      </c>
      <c r="E31" s="19">
        <v>0.2760800842992624</v>
      </c>
      <c r="F31" s="20">
        <v>1</v>
      </c>
      <c r="G31" s="57">
        <f>G30/I30</f>
        <v>0.53003161222339301</v>
      </c>
      <c r="H31" s="46">
        <f>H30/I30</f>
        <v>0.46996838777660693</v>
      </c>
      <c r="I31" s="20">
        <v>1</v>
      </c>
      <c r="J31" s="57">
        <f>J30/L30</f>
        <v>0.50052687038988408</v>
      </c>
      <c r="K31" s="46">
        <f>K30/L30</f>
        <v>0.49947312961011592</v>
      </c>
      <c r="L31" s="20">
        <v>1</v>
      </c>
    </row>
    <row r="32" spans="1:12" x14ac:dyDescent="0.5">
      <c r="A32" s="60"/>
      <c r="B32" s="63" t="s">
        <v>14</v>
      </c>
      <c r="C32" s="17" t="s">
        <v>12</v>
      </c>
      <c r="D32" s="24">
        <v>1704</v>
      </c>
      <c r="E32" s="25">
        <v>502</v>
      </c>
      <c r="F32" s="26">
        <v>2206</v>
      </c>
      <c r="G32" s="11">
        <f>I32-H32</f>
        <v>1253</v>
      </c>
      <c r="H32" s="25">
        <v>953</v>
      </c>
      <c r="I32" s="26">
        <v>2206</v>
      </c>
      <c r="J32" s="56">
        <f>L32-K32</f>
        <v>1189</v>
      </c>
      <c r="K32" s="47">
        <v>1017</v>
      </c>
      <c r="L32" s="26">
        <v>2206</v>
      </c>
    </row>
    <row r="33" spans="1:12" ht="14.7" thickBot="1" x14ac:dyDescent="0.55000000000000004">
      <c r="A33" s="60"/>
      <c r="B33" s="63"/>
      <c r="C33" s="30" t="s">
        <v>15</v>
      </c>
      <c r="D33" s="31">
        <v>0.77243880326382597</v>
      </c>
      <c r="E33" s="32">
        <v>0.22756119673617406</v>
      </c>
      <c r="F33" s="33">
        <v>1</v>
      </c>
      <c r="G33" s="58">
        <f>G32/I32</f>
        <v>0.56799637352674526</v>
      </c>
      <c r="H33" s="48">
        <f>H32/I32</f>
        <v>0.43200362647325474</v>
      </c>
      <c r="I33" s="33">
        <v>1</v>
      </c>
      <c r="J33" s="58">
        <f>J32/L32</f>
        <v>0.53898458748866729</v>
      </c>
      <c r="K33" s="48">
        <f>K32/L32</f>
        <v>0.46101541251133271</v>
      </c>
      <c r="L33" s="33">
        <v>1</v>
      </c>
    </row>
    <row r="34" spans="1:12" x14ac:dyDescent="0.5">
      <c r="A34" s="60"/>
      <c r="B34" s="64" t="s">
        <v>9</v>
      </c>
      <c r="C34" s="37" t="s">
        <v>12</v>
      </c>
      <c r="D34" s="24">
        <v>2391</v>
      </c>
      <c r="E34" s="25">
        <v>764</v>
      </c>
      <c r="F34" s="26">
        <v>3155</v>
      </c>
      <c r="G34" s="11">
        <f>I34-H34</f>
        <v>1756</v>
      </c>
      <c r="H34" s="25">
        <f>H30+H32</f>
        <v>1399</v>
      </c>
      <c r="I34" s="26">
        <v>3155</v>
      </c>
      <c r="J34" s="24">
        <f>J32+J30</f>
        <v>1664</v>
      </c>
      <c r="K34" s="24">
        <f>K32+K30</f>
        <v>1491</v>
      </c>
      <c r="L34" s="26">
        <v>3155</v>
      </c>
    </row>
    <row r="35" spans="1:12" ht="14.7" thickBot="1" x14ac:dyDescent="0.55000000000000004">
      <c r="A35" s="61"/>
      <c r="B35" s="65"/>
      <c r="C35" s="38" t="s">
        <v>16</v>
      </c>
      <c r="D35" s="39">
        <v>0.75784469096671936</v>
      </c>
      <c r="E35" s="40">
        <v>0.24215530903328053</v>
      </c>
      <c r="F35" s="41">
        <v>1</v>
      </c>
      <c r="G35" s="57">
        <f>G34/I34</f>
        <v>0.55657686212361335</v>
      </c>
      <c r="H35" s="46">
        <f>H34/I34</f>
        <v>0.44342313787638671</v>
      </c>
      <c r="I35" s="41">
        <v>1</v>
      </c>
      <c r="J35" s="57">
        <f>J34/L34</f>
        <v>0.52741679873217118</v>
      </c>
      <c r="K35" s="46">
        <f>K34/L34</f>
        <v>0.47258320126782882</v>
      </c>
      <c r="L35" s="41">
        <v>1</v>
      </c>
    </row>
    <row r="36" spans="1:12" x14ac:dyDescent="0.5">
      <c r="A36" s="59" t="s">
        <v>21</v>
      </c>
      <c r="B36" s="62" t="s">
        <v>11</v>
      </c>
      <c r="C36" s="10" t="s">
        <v>12</v>
      </c>
      <c r="D36" s="11">
        <v>777</v>
      </c>
      <c r="E36" s="12">
        <v>340</v>
      </c>
      <c r="F36" s="13">
        <v>1117</v>
      </c>
      <c r="G36" s="11">
        <f>I36-H36</f>
        <v>587</v>
      </c>
      <c r="H36" s="12">
        <v>530</v>
      </c>
      <c r="I36" s="13">
        <v>1117</v>
      </c>
      <c r="J36" s="11">
        <f>L36-K36</f>
        <v>486</v>
      </c>
      <c r="K36" s="12">
        <v>631</v>
      </c>
      <c r="L36" s="13">
        <v>1117</v>
      </c>
    </row>
    <row r="37" spans="1:12" ht="14.7" thickBot="1" x14ac:dyDescent="0.55000000000000004">
      <c r="A37" s="60"/>
      <c r="B37" s="63"/>
      <c r="C37" s="17" t="s">
        <v>13</v>
      </c>
      <c r="D37" s="18">
        <f>D36/F36</f>
        <v>0.69561324977618622</v>
      </c>
      <c r="E37" s="19">
        <f>E36/F36</f>
        <v>0.30438675022381378</v>
      </c>
      <c r="F37" s="20">
        <v>1</v>
      </c>
      <c r="G37" s="18">
        <f>G36/I36</f>
        <v>0.52551477170993732</v>
      </c>
      <c r="H37" s="19">
        <f>H36/I36</f>
        <v>0.47448522829006268</v>
      </c>
      <c r="I37" s="20">
        <v>1</v>
      </c>
      <c r="J37" s="18">
        <f>J36/L36</f>
        <v>0.43509400179051028</v>
      </c>
      <c r="K37" s="19">
        <f>K36/L36</f>
        <v>0.56490599820948972</v>
      </c>
      <c r="L37" s="20">
        <v>1</v>
      </c>
    </row>
    <row r="38" spans="1:12" x14ac:dyDescent="0.5">
      <c r="A38" s="60"/>
      <c r="B38" s="63" t="s">
        <v>14</v>
      </c>
      <c r="C38" s="17" t="s">
        <v>12</v>
      </c>
      <c r="D38" s="24">
        <f>F38-E38</f>
        <v>2068</v>
      </c>
      <c r="E38" s="25">
        <v>593</v>
      </c>
      <c r="F38" s="26">
        <v>2661</v>
      </c>
      <c r="G38" s="11">
        <f>I38-H38</f>
        <v>1595</v>
      </c>
      <c r="H38" s="25">
        <v>1066</v>
      </c>
      <c r="I38" s="26">
        <v>2661</v>
      </c>
      <c r="J38" s="11">
        <f>L38-K38</f>
        <v>1361</v>
      </c>
      <c r="K38" s="25">
        <v>1300</v>
      </c>
      <c r="L38" s="26">
        <v>2661</v>
      </c>
    </row>
    <row r="39" spans="1:12" ht="14.7" thickBot="1" x14ac:dyDescent="0.55000000000000004">
      <c r="A39" s="60"/>
      <c r="B39" s="63"/>
      <c r="C39" s="30" t="s">
        <v>15</v>
      </c>
      <c r="D39" s="31">
        <f>D38/F38</f>
        <v>0.7771514468245021</v>
      </c>
      <c r="E39" s="32">
        <f>E38/F38</f>
        <v>0.22284855317549793</v>
      </c>
      <c r="F39" s="33">
        <v>1</v>
      </c>
      <c r="G39" s="31">
        <f>G38/I38</f>
        <v>0.59939872228485536</v>
      </c>
      <c r="H39" s="32">
        <f>H38/I38</f>
        <v>0.4006012777151447</v>
      </c>
      <c r="I39" s="33">
        <v>1</v>
      </c>
      <c r="J39" s="31">
        <f>J38/L38</f>
        <v>0.51146185644494546</v>
      </c>
      <c r="K39" s="32">
        <f>K38/L38</f>
        <v>0.48853814355505448</v>
      </c>
      <c r="L39" s="33">
        <v>1</v>
      </c>
    </row>
    <row r="40" spans="1:12" x14ac:dyDescent="0.5">
      <c r="A40" s="60"/>
      <c r="B40" s="64" t="s">
        <v>9</v>
      </c>
      <c r="C40" s="37" t="s">
        <v>12</v>
      </c>
      <c r="D40" s="24">
        <f>D36+D38</f>
        <v>2845</v>
      </c>
      <c r="E40" s="25">
        <f>E36+E38</f>
        <v>933</v>
      </c>
      <c r="F40" s="26">
        <v>3778</v>
      </c>
      <c r="G40" s="11">
        <f>I40-H40</f>
        <v>2182</v>
      </c>
      <c r="H40" s="25">
        <f>H36+H38</f>
        <v>1596</v>
      </c>
      <c r="I40" s="26">
        <v>3778</v>
      </c>
      <c r="J40" s="11">
        <f>L40-K40</f>
        <v>1847</v>
      </c>
      <c r="K40" s="25">
        <f>K36+K38</f>
        <v>1931</v>
      </c>
      <c r="L40" s="26">
        <v>3778</v>
      </c>
    </row>
    <row r="41" spans="1:12" ht="14.7" thickBot="1" x14ac:dyDescent="0.55000000000000004">
      <c r="A41" s="61"/>
      <c r="B41" s="65"/>
      <c r="C41" s="38" t="s">
        <v>16</v>
      </c>
      <c r="D41" s="39">
        <f>D40/F40</f>
        <v>0.75304393859184748</v>
      </c>
      <c r="E41" s="40">
        <f>E40/F40</f>
        <v>0.24695606140815246</v>
      </c>
      <c r="F41" s="41">
        <v>1</v>
      </c>
      <c r="G41" s="18">
        <f>G40/I40</f>
        <v>0.57755426151402856</v>
      </c>
      <c r="H41" s="19">
        <f>H40/I40</f>
        <v>0.42244573848597139</v>
      </c>
      <c r="I41" s="41">
        <v>1</v>
      </c>
      <c r="J41" s="18">
        <f>J40/L40</f>
        <v>0.48888300688194813</v>
      </c>
      <c r="K41" s="19">
        <f>K40/L40</f>
        <v>0.51111699311805192</v>
      </c>
      <c r="L41" s="41">
        <v>1</v>
      </c>
    </row>
    <row r="42" spans="1:12" x14ac:dyDescent="0.5">
      <c r="A42" s="59" t="s">
        <v>23</v>
      </c>
      <c r="B42" s="62" t="s">
        <v>11</v>
      </c>
      <c r="C42" s="10" t="s">
        <v>12</v>
      </c>
      <c r="D42" s="11">
        <f>F42-E42</f>
        <v>762</v>
      </c>
      <c r="E42" s="12">
        <v>363</v>
      </c>
      <c r="F42" s="13">
        <v>1125</v>
      </c>
      <c r="G42" s="11">
        <f>I42-H42</f>
        <v>568</v>
      </c>
      <c r="H42" s="12">
        <v>557</v>
      </c>
      <c r="I42" s="13">
        <v>1125</v>
      </c>
      <c r="J42" s="11">
        <f>L42-K42</f>
        <v>504</v>
      </c>
      <c r="K42" s="12">
        <v>621</v>
      </c>
      <c r="L42" s="13">
        <v>1125</v>
      </c>
    </row>
    <row r="43" spans="1:12" ht="14.7" thickBot="1" x14ac:dyDescent="0.55000000000000004">
      <c r="A43" s="60"/>
      <c r="B43" s="63"/>
      <c r="C43" s="17" t="s">
        <v>13</v>
      </c>
      <c r="D43" s="18">
        <f>D42/F42</f>
        <v>0.67733333333333334</v>
      </c>
      <c r="E43" s="19">
        <f>E42/F42</f>
        <v>0.32266666666666666</v>
      </c>
      <c r="F43" s="20">
        <v>1</v>
      </c>
      <c r="G43" s="18">
        <f>G42/I42</f>
        <v>0.50488888888888894</v>
      </c>
      <c r="H43" s="19">
        <f>H42/I42</f>
        <v>0.49511111111111111</v>
      </c>
      <c r="I43" s="20">
        <v>1</v>
      </c>
      <c r="J43" s="18">
        <f>J42/L42</f>
        <v>0.44800000000000001</v>
      </c>
      <c r="K43" s="19">
        <f>K42/L42</f>
        <v>0.55200000000000005</v>
      </c>
      <c r="L43" s="20">
        <v>1</v>
      </c>
    </row>
    <row r="44" spans="1:12" x14ac:dyDescent="0.5">
      <c r="A44" s="60"/>
      <c r="B44" s="63" t="s">
        <v>14</v>
      </c>
      <c r="C44" s="17" t="s">
        <v>12</v>
      </c>
      <c r="D44" s="11">
        <f>F44-E44</f>
        <v>1794</v>
      </c>
      <c r="E44" s="25">
        <v>697</v>
      </c>
      <c r="F44" s="26">
        <v>2491</v>
      </c>
      <c r="G44" s="11">
        <f>I44-H44</f>
        <v>1382</v>
      </c>
      <c r="H44" s="25">
        <v>1109</v>
      </c>
      <c r="I44" s="26">
        <v>2491</v>
      </c>
      <c r="J44" s="11">
        <f>L44-K44</f>
        <v>1205</v>
      </c>
      <c r="K44" s="25">
        <v>1286</v>
      </c>
      <c r="L44" s="26">
        <v>2491</v>
      </c>
    </row>
    <row r="45" spans="1:12" ht="14.7" thickBot="1" x14ac:dyDescent="0.55000000000000004">
      <c r="A45" s="60"/>
      <c r="B45" s="63"/>
      <c r="C45" s="30" t="s">
        <v>15</v>
      </c>
      <c r="D45" s="31">
        <f>D44/F44</f>
        <v>0.72019269369731032</v>
      </c>
      <c r="E45" s="32">
        <f>E44/F44</f>
        <v>0.27980730630268968</v>
      </c>
      <c r="F45" s="33">
        <v>1</v>
      </c>
      <c r="G45" s="31">
        <f>G44/I44</f>
        <v>0.55479727017262148</v>
      </c>
      <c r="H45" s="32">
        <f>H44/I44</f>
        <v>0.44520272982737857</v>
      </c>
      <c r="I45" s="33">
        <v>1</v>
      </c>
      <c r="J45" s="31">
        <f>J44/L44</f>
        <v>0.48374146928944201</v>
      </c>
      <c r="K45" s="32">
        <f>K44/L44</f>
        <v>0.51625853071055805</v>
      </c>
      <c r="L45" s="33">
        <v>1</v>
      </c>
    </row>
    <row r="46" spans="1:12" x14ac:dyDescent="0.5">
      <c r="A46" s="60"/>
      <c r="B46" s="64" t="s">
        <v>9</v>
      </c>
      <c r="C46" s="37" t="s">
        <v>12</v>
      </c>
      <c r="D46" s="24">
        <f>D42+D44</f>
        <v>2556</v>
      </c>
      <c r="E46" s="25">
        <f>E42+E44</f>
        <v>1060</v>
      </c>
      <c r="F46" s="26">
        <f>F42+F44</f>
        <v>3616</v>
      </c>
      <c r="G46" s="11">
        <f>I46-H46</f>
        <v>1950</v>
      </c>
      <c r="H46" s="25">
        <f>H42+H44</f>
        <v>1666</v>
      </c>
      <c r="I46" s="26">
        <f>I42+I44</f>
        <v>3616</v>
      </c>
      <c r="J46" s="11">
        <f>L46-K46</f>
        <v>1709</v>
      </c>
      <c r="K46" s="25">
        <f>K42+K44</f>
        <v>1907</v>
      </c>
      <c r="L46" s="26">
        <f>L42+L44</f>
        <v>3616</v>
      </c>
    </row>
    <row r="47" spans="1:12" ht="14.7" thickBot="1" x14ac:dyDescent="0.55000000000000004">
      <c r="A47" s="61"/>
      <c r="B47" s="65"/>
      <c r="C47" s="38" t="s">
        <v>16</v>
      </c>
      <c r="D47" s="39">
        <f>D46/F46</f>
        <v>0.70685840707964598</v>
      </c>
      <c r="E47" s="40">
        <f>E46/F46</f>
        <v>0.29314159292035397</v>
      </c>
      <c r="F47" s="41">
        <v>1</v>
      </c>
      <c r="G47" s="18">
        <f>G46/I46</f>
        <v>0.53926991150442483</v>
      </c>
      <c r="H47" s="19">
        <f>H46/I46</f>
        <v>0.46073008849557523</v>
      </c>
      <c r="I47" s="41">
        <v>1</v>
      </c>
      <c r="J47" s="18">
        <f>J46/L46</f>
        <v>0.4726216814159292</v>
      </c>
      <c r="K47" s="19">
        <f>K46/L46</f>
        <v>0.5273783185840708</v>
      </c>
      <c r="L47" s="41">
        <v>1</v>
      </c>
    </row>
    <row r="48" spans="1:12" x14ac:dyDescent="0.5">
      <c r="A48" s="49" t="s">
        <v>22</v>
      </c>
    </row>
    <row r="53" spans="3:15" x14ac:dyDescent="0.5"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3:15" x14ac:dyDescent="0.5"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3"/>
    </row>
    <row r="55" spans="3:15" x14ac:dyDescent="0.5">
      <c r="D55" s="54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3"/>
    </row>
    <row r="56" spans="3:15" x14ac:dyDescent="0.5">
      <c r="D56" s="54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3"/>
    </row>
    <row r="58" spans="3:15" x14ac:dyDescent="0.5">
      <c r="D58" s="51"/>
      <c r="E58" s="51"/>
      <c r="F58" s="51"/>
      <c r="G58" s="51"/>
    </row>
    <row r="59" spans="3:15" x14ac:dyDescent="0.5">
      <c r="D59" s="51"/>
      <c r="E59" s="51"/>
      <c r="F59" s="51"/>
      <c r="G59" s="51"/>
    </row>
    <row r="60" spans="3:15" x14ac:dyDescent="0.5">
      <c r="D60" s="51"/>
      <c r="E60" s="51"/>
      <c r="F60" s="51"/>
      <c r="G60" s="51"/>
    </row>
    <row r="61" spans="3:15" x14ac:dyDescent="0.5">
      <c r="D61" s="51"/>
      <c r="E61" s="51"/>
      <c r="F61" s="51"/>
      <c r="G61" s="51"/>
    </row>
    <row r="62" spans="3:15" x14ac:dyDescent="0.5">
      <c r="C62" s="54"/>
      <c r="D62" s="51"/>
      <c r="E62" s="51"/>
      <c r="F62" s="51"/>
      <c r="G62" s="51"/>
    </row>
    <row r="63" spans="3:15" x14ac:dyDescent="0.5">
      <c r="C63" s="54"/>
      <c r="D63" s="51"/>
      <c r="E63" s="51"/>
      <c r="F63" s="51"/>
      <c r="G63" s="51"/>
    </row>
  </sheetData>
  <mergeCells count="34">
    <mergeCell ref="A36:A41"/>
    <mergeCell ref="B36:B37"/>
    <mergeCell ref="B38:B39"/>
    <mergeCell ref="B40:B41"/>
    <mergeCell ref="A24:A29"/>
    <mergeCell ref="B24:B25"/>
    <mergeCell ref="B26:B27"/>
    <mergeCell ref="B28:B29"/>
    <mergeCell ref="A30:A35"/>
    <mergeCell ref="B30:B31"/>
    <mergeCell ref="B32:B33"/>
    <mergeCell ref="B34:B35"/>
    <mergeCell ref="B14:B15"/>
    <mergeCell ref="B16:B17"/>
    <mergeCell ref="A18:A23"/>
    <mergeCell ref="B18:B19"/>
    <mergeCell ref="B20:B21"/>
    <mergeCell ref="B22:B23"/>
    <mergeCell ref="A42:A47"/>
    <mergeCell ref="B42:B43"/>
    <mergeCell ref="B44:B45"/>
    <mergeCell ref="B46:B47"/>
    <mergeCell ref="A1:L1"/>
    <mergeCell ref="A2:L2"/>
    <mergeCell ref="B3:F3"/>
    <mergeCell ref="D4:F4"/>
    <mergeCell ref="G4:I4"/>
    <mergeCell ref="J4:L4"/>
    <mergeCell ref="A6:A11"/>
    <mergeCell ref="B6:B7"/>
    <mergeCell ref="B8:B9"/>
    <mergeCell ref="B10:B11"/>
    <mergeCell ref="A12:A17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Brown</dc:creator>
  <cp:lastModifiedBy>Susan Brown</cp:lastModifiedBy>
  <dcterms:created xsi:type="dcterms:W3CDTF">2020-02-05T20:03:32Z</dcterms:created>
  <dcterms:modified xsi:type="dcterms:W3CDTF">2022-10-25T19:27:17Z</dcterms:modified>
</cp:coreProperties>
</file>