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Year 1" sheetId="1" r:id="rId1"/>
    <sheet name="Year 2" sheetId="2" r:id="rId2"/>
    <sheet name="Year 3" sheetId="3" r:id="rId3"/>
    <sheet name="Year 4" sheetId="4" r:id="rId4"/>
    <sheet name="Year 5" sheetId="5" r:id="rId5"/>
    <sheet name="Cumulative" sheetId="6" r:id="rId6"/>
    <sheet name="Person Months Calc" sheetId="7" r:id="rId7"/>
    <sheet name="Lists" sheetId="8" state="hidden" r:id="rId8"/>
  </sheets>
  <definedNames>
    <definedName name="Appointment">'Lists'!$E$1:$E$2</definedName>
    <definedName name="Contracts">'Lists'!$I$1:$I$2</definedName>
    <definedName name="Designation">'Lists'!$F$1:$F$14</definedName>
    <definedName name="FB">'Lists'!$G$1:$G$7</definedName>
    <definedName name="FBRate">'Lists'!$G$1:$G$7</definedName>
    <definedName name="FBRateSmmr">'Lists'!$H$1:$H$4</definedName>
    <definedName name="HireDate">'Lists'!$C$1:$C$2</definedName>
    <definedName name="IDC">'Lists'!$D$1:$D$4</definedName>
    <definedName name="OtherDirect">'Lists'!$B$1:$B$7</definedName>
    <definedName name="Personnel">'Lists'!$A$1:$A$6</definedName>
    <definedName name="_xlnm.Print_Area" localSheetId="5">'Cumulative'!$A$1:$F$46</definedName>
    <definedName name="_xlnm.Print_Area" localSheetId="0">'Year 1'!$A$1:$U$85</definedName>
    <definedName name="_xlnm.Print_Area" localSheetId="1">'Year 2'!$A$1:$U$82</definedName>
    <definedName name="_xlnm.Print_Area" localSheetId="2">'Year 3'!$A$1:$U$82</definedName>
    <definedName name="_xlnm.Print_Area" localSheetId="3">'Year 4'!$A$1:$U$82</definedName>
    <definedName name="_xlnm.Print_Area" localSheetId="4">'Year 5'!$A$1:$U$82</definedName>
  </definedNames>
  <calcPr fullCalcOnLoad="1"/>
</workbook>
</file>

<file path=xl/sharedStrings.xml><?xml version="1.0" encoding="utf-8"?>
<sst xmlns="http://schemas.openxmlformats.org/spreadsheetml/2006/main" count="468" uniqueCount="166">
  <si>
    <t>PI</t>
  </si>
  <si>
    <t>CO-PI</t>
  </si>
  <si>
    <t>Graduate Assistant</t>
  </si>
  <si>
    <t>Undergraduate Assistant</t>
  </si>
  <si>
    <t>UTPA - Staff</t>
  </si>
  <si>
    <t>Other</t>
  </si>
  <si>
    <t>NAME</t>
  </si>
  <si>
    <t>OTHER DIRECT COSTS</t>
  </si>
  <si>
    <t>Domestic Travel</t>
  </si>
  <si>
    <t>Foreign Travel</t>
  </si>
  <si>
    <t>Materials &amp; Supplies</t>
  </si>
  <si>
    <t>Publication/Documentation/Dissemination</t>
  </si>
  <si>
    <t>EXPENSE</t>
  </si>
  <si>
    <t>Before 8/31/95</t>
  </si>
  <si>
    <t>After 9/01/95</t>
  </si>
  <si>
    <t>Calendar Salary</t>
  </si>
  <si>
    <t>Academic Salary</t>
  </si>
  <si>
    <t>Summer Salary</t>
  </si>
  <si>
    <t>Fringe Benefits Calendar</t>
  </si>
  <si>
    <t>Fringe Benefits Academic</t>
  </si>
  <si>
    <t>Fringe Benefits Summer</t>
  </si>
  <si>
    <t>Fringe Benefits</t>
  </si>
  <si>
    <t>Salaries</t>
  </si>
  <si>
    <t>TOTAL DIRECT</t>
  </si>
  <si>
    <t>AMOUNT</t>
  </si>
  <si>
    <t>Indirect Costs</t>
  </si>
  <si>
    <t>TOTAL PROJECT</t>
  </si>
  <si>
    <t>YEAR 1</t>
  </si>
  <si>
    <t>TOTAL EQUIPMENT</t>
  </si>
  <si>
    <t xml:space="preserve">Fringe Rate Academic &amp; Calendar </t>
  </si>
  <si>
    <t>Fringe Rate Summer</t>
  </si>
  <si>
    <t>HIRED BEFORE 8-31-95 - Full Time Faculty or Staff 12 mos</t>
  </si>
  <si>
    <t>HIRED BEFORE 8-31-95 - Full Time Faculty or Staff 9 mos</t>
  </si>
  <si>
    <t>HIRED BEFORE 8-31-95 - Summer Employment - Faculty</t>
  </si>
  <si>
    <t>HIRED BEFORE 8-31-95 - Summer Employment - Other</t>
  </si>
  <si>
    <t>HIRED BEFORE 8-31-95 - Part Time - Faculty non-UTPA/Classified'Teacher/Counselor</t>
  </si>
  <si>
    <t>HIRED BEFORE 8-31-95 - Graduate Assistant/Direct Wage</t>
  </si>
  <si>
    <t>HIRED BEFORE 8-31-95 - Work Study</t>
  </si>
  <si>
    <t>HIRED AFTER 9-1-95 - Full Time Faculty or Staff 12 mos</t>
  </si>
  <si>
    <t>HIRED AFTER 9-1-95 - Full Time Faculty or Staff 9 mos</t>
  </si>
  <si>
    <t>HIRED AFTER 9-1-95 - Summer Employment - Faculty</t>
  </si>
  <si>
    <t>HIRED AFTER 9-1-95 - Summer Employment - Other</t>
  </si>
  <si>
    <t>HIRED AFTER 9-1-95 - Part Time - Faculty non-UTPA/Classified'Teacher/Counselor</t>
  </si>
  <si>
    <t>HIRED AFTER 9-1-95 - Graduate Assistant/Direct Wage</t>
  </si>
  <si>
    <t>HIRED AFTER 9-1-95 - Work Study</t>
  </si>
  <si>
    <t>TOTAL OTHER DIRECT</t>
  </si>
  <si>
    <t>YEAR 2</t>
  </si>
  <si>
    <t>YEAR 3</t>
  </si>
  <si>
    <t>YEAR 4</t>
  </si>
  <si>
    <t>CUMULATIVE</t>
  </si>
  <si>
    <t>Base Salary</t>
  </si>
  <si>
    <t xml:space="preserve">Appointment (months) </t>
  </si>
  <si>
    <t xml:space="preserve">Calendar (months) </t>
  </si>
  <si>
    <t xml:space="preserve">Academic (months) </t>
  </si>
  <si>
    <t xml:space="preserve">Summer (months) </t>
  </si>
  <si>
    <t>Total Salary</t>
  </si>
  <si>
    <t>Total Fringe Benefits</t>
  </si>
  <si>
    <t>Select Indirect Rate</t>
  </si>
  <si>
    <t>YEAR 5</t>
  </si>
  <si>
    <t>SALARIES</t>
  </si>
  <si>
    <t>FRINGE BENEFITS</t>
  </si>
  <si>
    <t>TOTALS</t>
  </si>
  <si>
    <t>YEARS 1-5</t>
  </si>
  <si>
    <t>TOTAL DIRECT COSTS</t>
  </si>
  <si>
    <t>Percent of Time &amp; Effort to Person Months (PM)</t>
  </si>
  <si>
    <t>Interactive Conversion Table</t>
  </si>
  <si>
    <t>3 month</t>
  </si>
  <si>
    <t>6 month</t>
  </si>
  <si>
    <t>8 month</t>
  </si>
  <si>
    <t>9 month</t>
  </si>
  <si>
    <t>10 month</t>
  </si>
  <si>
    <t>12 month</t>
  </si>
  <si>
    <t>Summer Term</t>
  </si>
  <si>
    <t>Appointment</t>
  </si>
  <si>
    <t>Academic Year</t>
  </si>
  <si>
    <t>Calendar Year</t>
  </si>
  <si>
    <t xml:space="preserve">  % effort </t>
  </si>
  <si>
    <t xml:space="preserve">         PM</t>
  </si>
  <si>
    <t>% effort</t>
  </si>
  <si>
    <t>PM</t>
  </si>
  <si>
    <t xml:space="preserve"> % effort</t>
  </si>
  <si>
    <t xml:space="preserve">  % effort</t>
  </si>
  <si>
    <t xml:space="preserve">        PM</t>
  </si>
  <si>
    <t>Instructions:</t>
  </si>
  <si>
    <t>To use the chart simply insert the percent effort that you want to convert into the -0- of the 3 mo. Summer Term % effort line and</t>
  </si>
  <si>
    <t>hit enter.  The person month for 3, 6, 8, 9, 10, and 12 will be displayed simultaneously.</t>
  </si>
  <si>
    <t xml:space="preserve">There are three basic salary (wage) bases: Calendar Year, Academic Year and Summer Term. Here is a month/week/days   </t>
  </si>
  <si>
    <t>breakout for each:</t>
  </si>
  <si>
    <t>Academic Year (AY)</t>
  </si>
  <si>
    <t>9 months</t>
  </si>
  <si>
    <t>39 weeks</t>
  </si>
  <si>
    <t>273 days</t>
  </si>
  <si>
    <t>Summer Term (SM)</t>
  </si>
  <si>
    <t>3 months</t>
  </si>
  <si>
    <t>13 weeks</t>
  </si>
  <si>
    <t>90 days</t>
  </si>
  <si>
    <t xml:space="preserve">Calendar Year (CY) </t>
  </si>
  <si>
    <t>12 months</t>
  </si>
  <si>
    <t>52 weeks</t>
  </si>
  <si>
    <t>365 days</t>
  </si>
  <si>
    <t xml:space="preserve"> </t>
  </si>
  <si>
    <t>To fill out the budget forms for the SF 424 R&amp;R grantees will need to convert percent-of-effort to person months.  Below are</t>
  </si>
  <si>
    <t>a two examples of how person months are applied:</t>
  </si>
  <si>
    <t>Example 1:</t>
  </si>
  <si>
    <t>A PI on an AY appointment at a salary of $63,000 will have a monthly salary of $7,000 (one-ninth of the AY).</t>
  </si>
  <si>
    <t xml:space="preserve">25% of AY effort would equate to 2.25 person months (9x.25=2.25).  The Budget figure for that effort would be </t>
  </si>
  <si>
    <t>$15,750 (7,000 multiplied by 2.25 AY months).</t>
  </si>
  <si>
    <t>Example 2: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</si>
  <si>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</si>
  <si>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</si>
  <si>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</si>
  <si>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 xml:space="preserve">For a full explanation of the usage of Person Months (PM) please click on the link below to the National Institutes of Health FAQ. </t>
  </si>
  <si>
    <t>http://grants.nih.gov/grants/policy/person_months_faqs.htm</t>
  </si>
  <si>
    <t>Sub-contract</t>
  </si>
  <si>
    <t>Consultants/Purchase of Services</t>
  </si>
  <si>
    <t>Cumulative</t>
  </si>
  <si>
    <t>Amt Used</t>
  </si>
  <si>
    <t>TOTAL SUBAWARD(S)</t>
  </si>
  <si>
    <t>TOTAL SALARIES &amp; FRINGE BENEFITS</t>
  </si>
  <si>
    <t>Sub-agreement</t>
  </si>
  <si>
    <r>
      <t xml:space="preserve">SUB-AWARD(S) </t>
    </r>
    <r>
      <rPr>
        <b/>
        <i/>
        <sz val="10"/>
        <rFont val="Arial"/>
        <family val="2"/>
      </rPr>
      <t>- Under the total modified direct costs method only the first $25,000 of each sub-award, regardless of its duration, is charged IDC.</t>
    </r>
  </si>
  <si>
    <t>Modified Total Direct</t>
  </si>
  <si>
    <t>SUB-TOTAL - SCHOLARSHIPS/FELLOWSHIPS/TUITION/OTHER</t>
  </si>
  <si>
    <t>If a sub-award is continuing from the previous year please enter the information for it in the same line/cells on this sheet as you did for the previous one.</t>
  </si>
  <si>
    <t>SUB-TOTAL - OTHER DIRECT COSTS</t>
  </si>
  <si>
    <t>SUB-TOTAL - SUB-AWARD(S)</t>
  </si>
  <si>
    <t>SUB-TOTAL -  EQUIPMENT</t>
  </si>
  <si>
    <t>TOTAL INDIRECT COSTS</t>
  </si>
  <si>
    <t>TOTAL OTHER EXCLUSIONS FROM IDC</t>
  </si>
  <si>
    <t>SCHOLARSHIPS, TUITION REMISSION &amp; OTHER EXCLUSIONS FROM IDC CALCULATIONS</t>
  </si>
  <si>
    <t>Direct Wage</t>
  </si>
  <si>
    <t>Budget Worksheet for Grants and Sponsored Projects</t>
  </si>
  <si>
    <t>TOTAL SALARIES/WAGES &amp; FRINGE BENEFITS</t>
  </si>
  <si>
    <t>OPERATING EXPENSE</t>
  </si>
  <si>
    <t>TRAVEL EXPENSE</t>
  </si>
  <si>
    <r>
      <rPr>
        <b/>
        <u val="single"/>
        <sz val="12"/>
        <rFont val="Arial"/>
        <family val="2"/>
      </rPr>
      <t>EQUIPMENT</t>
    </r>
    <r>
      <rPr>
        <b/>
        <sz val="12"/>
        <rFont val="Arial"/>
        <family val="2"/>
      </rPr>
      <t xml:space="preserve"> - </t>
    </r>
    <r>
      <rPr>
        <b/>
        <i/>
        <sz val="12"/>
        <rFont val="Arial"/>
        <family val="2"/>
      </rPr>
      <t>items that have a unit cost of $5,000 or more</t>
    </r>
  </si>
  <si>
    <t>OPERATING EXPENSES</t>
  </si>
  <si>
    <t>TRAVEL EXPENSES</t>
  </si>
  <si>
    <t xml:space="preserve">PROJECT PERSONNEL-SALARIED </t>
  </si>
  <si>
    <r>
      <t xml:space="preserve">    </t>
    </r>
    <r>
      <rPr>
        <b/>
        <u val="single"/>
        <sz val="12"/>
        <rFont val="Arial"/>
        <family val="2"/>
      </rPr>
      <t>OPERATING EXPENSES</t>
    </r>
  </si>
  <si>
    <r>
      <t xml:space="preserve">    </t>
    </r>
    <r>
      <rPr>
        <b/>
        <u val="single"/>
        <sz val="12"/>
        <rFont val="Arial"/>
        <family val="2"/>
      </rPr>
      <t>TRAVEL EXPENSES</t>
    </r>
  </si>
  <si>
    <t>WAGES</t>
  </si>
  <si>
    <t>Publications</t>
  </si>
  <si>
    <t>Airfare</t>
  </si>
  <si>
    <t>Fare/Public Transportation</t>
  </si>
  <si>
    <t>Registration Fee</t>
  </si>
  <si>
    <t xml:space="preserve">Other </t>
  </si>
  <si>
    <t>Lodging</t>
  </si>
  <si>
    <t xml:space="preserve">Meals </t>
  </si>
  <si>
    <t>Materials/Supplies</t>
  </si>
  <si>
    <t>ROLE</t>
  </si>
  <si>
    <t>PROJECT PERIOD:</t>
  </si>
  <si>
    <t>PROJECT TITLE:</t>
  </si>
  <si>
    <t>PROJECT PERSONNEL-DIRECT WAGES, PART-TIME, STUDENTS</t>
  </si>
  <si>
    <t>Effort (%)</t>
  </si>
  <si>
    <t>Consultants</t>
  </si>
  <si>
    <t>Purchase of Services</t>
  </si>
  <si>
    <t>Participant Support Costs</t>
  </si>
  <si>
    <t>Tuition Remission</t>
  </si>
  <si>
    <t>Scholarships/Fellowships</t>
  </si>
  <si>
    <t>EXPENSES</t>
  </si>
  <si>
    <t>The University of Texas Rio Grande Valley</t>
  </si>
  <si>
    <t>Office Of Sponsored Programs</t>
  </si>
  <si>
    <t>TOTAL TRAVEL</t>
  </si>
  <si>
    <t>Co-PI</t>
  </si>
  <si>
    <t>Staff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</si>
</sst>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00_);[Red]\(#,##0.00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_);[Red]\(0.00\)"/>
    <numFmt numFmtId="171" formatCode="0.0"/>
    <numFmt numFmtId="172" formatCode="0.0%"/>
  </numFmts>
  <fonts count="75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indexed="60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u val="single"/>
      <sz val="9"/>
      <color indexed="2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  <font>
      <b/>
      <u val="single"/>
      <sz val="12"/>
      <color indexed="60"/>
      <name val="Arial"/>
      <family val="2"/>
    </font>
    <font>
      <sz val="11"/>
      <name val="Arial"/>
      <family val="2"/>
    </font>
    <font>
      <b/>
      <sz val="16"/>
      <name val="Khmer UI"/>
      <family val="2"/>
    </font>
    <font>
      <b/>
      <sz val="12"/>
      <name val="Arial Narrow"/>
      <family val="2"/>
    </font>
    <font>
      <b/>
      <sz val="14"/>
      <name val="Khmer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theme="5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ck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 style="thick">
        <color indexed="54"/>
      </right>
      <top>
        <color indexed="63"/>
      </top>
      <bottom style="thick">
        <color indexed="54"/>
      </bottom>
    </border>
    <border>
      <left style="thick">
        <color indexed="54"/>
      </left>
      <right>
        <color indexed="63"/>
      </right>
      <top style="thick">
        <color indexed="54"/>
      </top>
      <bottom>
        <color indexed="63"/>
      </bottom>
    </border>
    <border>
      <left>
        <color indexed="63"/>
      </left>
      <right>
        <color indexed="63"/>
      </right>
      <top style="thick">
        <color indexed="54"/>
      </top>
      <bottom>
        <color indexed="63"/>
      </bottom>
    </border>
    <border>
      <left>
        <color indexed="63"/>
      </left>
      <right style="thick">
        <color indexed="54"/>
      </right>
      <top style="thick">
        <color indexed="54"/>
      </top>
      <bottom>
        <color indexed="63"/>
      </bottom>
    </border>
    <border>
      <left>
        <color indexed="63"/>
      </left>
      <right style="thick">
        <color indexed="54"/>
      </right>
      <top>
        <color indexed="63"/>
      </top>
      <bottom>
        <color indexed="63"/>
      </bottom>
    </border>
    <border>
      <left style="thick">
        <color indexed="54"/>
      </left>
      <right>
        <color indexed="63"/>
      </right>
      <top>
        <color indexed="63"/>
      </top>
      <bottom style="thick">
        <color indexed="5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ck">
        <color indexed="54"/>
      </top>
      <bottom style="hair"/>
    </border>
    <border>
      <left style="hair"/>
      <right style="hair"/>
      <top style="hair"/>
      <bottom style="thick">
        <color indexed="54"/>
      </bottom>
    </border>
    <border>
      <left style="hair"/>
      <right style="hair"/>
      <top>
        <color indexed="63"/>
      </top>
      <bottom style="thick">
        <color indexed="54"/>
      </bottom>
    </border>
    <border>
      <left style="thick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thick">
        <color indexed="54"/>
      </left>
      <right>
        <color indexed="63"/>
      </right>
      <top>
        <color indexed="63"/>
      </top>
      <bottom style="thick"/>
    </border>
    <border>
      <left>
        <color indexed="63"/>
      </left>
      <right style="thick">
        <color theme="1" tint="0.34999001026153564"/>
      </right>
      <top>
        <color indexed="63"/>
      </top>
      <bottom style="thick">
        <color indexed="5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1" tint="0.34999001026153564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>
        <color theme="1" tint="0.34999001026153564"/>
      </right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double"/>
      <right style="double"/>
      <top style="thick">
        <color indexed="54"/>
      </top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Alignment="1">
      <alignment horizontal="right"/>
    </xf>
    <xf numFmtId="38" fontId="0" fillId="0" borderId="0" xfId="0" applyNumberFormat="1" applyAlignment="1">
      <alignment/>
    </xf>
    <xf numFmtId="38" fontId="0" fillId="0" borderId="10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11" xfId="0" applyNumberFormat="1" applyBorder="1" applyAlignment="1">
      <alignment/>
    </xf>
    <xf numFmtId="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38" fontId="0" fillId="0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38" fontId="0" fillId="33" borderId="13" xfId="0" applyNumberFormat="1" applyFill="1" applyBorder="1" applyAlignment="1">
      <alignment/>
    </xf>
    <xf numFmtId="38" fontId="0" fillId="33" borderId="14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8" fontId="0" fillId="0" borderId="16" xfId="0" applyNumberFormat="1" applyBorder="1" applyAlignment="1">
      <alignment/>
    </xf>
    <xf numFmtId="38" fontId="0" fillId="0" borderId="17" xfId="0" applyNumberFormat="1" applyBorder="1" applyAlignment="1">
      <alignment/>
    </xf>
    <xf numFmtId="0" fontId="0" fillId="0" borderId="12" xfId="0" applyBorder="1" applyAlignment="1">
      <alignment/>
    </xf>
    <xf numFmtId="38" fontId="0" fillId="0" borderId="18" xfId="0" applyNumberFormat="1" applyBorder="1" applyAlignment="1">
      <alignment/>
    </xf>
    <xf numFmtId="38" fontId="1" fillId="0" borderId="0" xfId="0" applyNumberFormat="1" applyFont="1" applyBorder="1" applyAlignment="1">
      <alignment horizontal="center"/>
    </xf>
    <xf numFmtId="9" fontId="4" fillId="0" borderId="12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38" fontId="0" fillId="0" borderId="13" xfId="0" applyNumberFormat="1" applyBorder="1" applyAlignment="1">
      <alignment/>
    </xf>
    <xf numFmtId="38" fontId="0" fillId="0" borderId="14" xfId="0" applyNumberForma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9" fontId="4" fillId="0" borderId="0" xfId="0" applyNumberFormat="1" applyFont="1" applyBorder="1" applyAlignment="1">
      <alignment horizontal="center"/>
    </xf>
    <xf numFmtId="38" fontId="0" fillId="33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38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38" fontId="8" fillId="0" borderId="10" xfId="0" applyNumberFormat="1" applyFont="1" applyBorder="1" applyAlignment="1">
      <alignment/>
    </xf>
    <xf numFmtId="38" fontId="8" fillId="0" borderId="20" xfId="0" applyNumberFormat="1" applyFont="1" applyBorder="1" applyAlignment="1">
      <alignment/>
    </xf>
    <xf numFmtId="0" fontId="10" fillId="0" borderId="0" xfId="0" applyFont="1" applyBorder="1" applyAlignment="1">
      <alignment/>
    </xf>
    <xf numFmtId="38" fontId="8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38" fontId="8" fillId="0" borderId="21" xfId="0" applyNumberFormat="1" applyFont="1" applyBorder="1" applyAlignment="1">
      <alignment/>
    </xf>
    <xf numFmtId="38" fontId="8" fillId="0" borderId="22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8" fontId="0" fillId="0" borderId="24" xfId="0" applyNumberFormat="1" applyBorder="1" applyAlignment="1">
      <alignment/>
    </xf>
    <xf numFmtId="38" fontId="0" fillId="0" borderId="24" xfId="0" applyNumberFormat="1" applyFill="1" applyBorder="1" applyAlignment="1">
      <alignment/>
    </xf>
    <xf numFmtId="38" fontId="0" fillId="0" borderId="25" xfId="0" applyNumberFormat="1" applyFill="1" applyBorder="1" applyAlignment="1">
      <alignment/>
    </xf>
    <xf numFmtId="0" fontId="0" fillId="0" borderId="26" xfId="0" applyBorder="1" applyAlignment="1">
      <alignment/>
    </xf>
    <xf numFmtId="38" fontId="0" fillId="0" borderId="27" xfId="0" applyNumberFormat="1" applyBorder="1" applyAlignment="1">
      <alignment/>
    </xf>
    <xf numFmtId="0" fontId="1" fillId="0" borderId="26" xfId="0" applyFont="1" applyBorder="1" applyAlignment="1">
      <alignment horizontal="left" wrapText="1"/>
    </xf>
    <xf numFmtId="0" fontId="1" fillId="0" borderId="26" xfId="0" applyFont="1" applyBorder="1" applyAlignment="1">
      <alignment/>
    </xf>
    <xf numFmtId="9" fontId="4" fillId="0" borderId="26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8" fontId="0" fillId="0" borderId="29" xfId="0" applyNumberFormat="1" applyBorder="1" applyAlignment="1">
      <alignment/>
    </xf>
    <xf numFmtId="38" fontId="0" fillId="0" borderId="30" xfId="0" applyNumberFormat="1" applyBorder="1" applyAlignment="1">
      <alignment/>
    </xf>
    <xf numFmtId="0" fontId="12" fillId="34" borderId="22" xfId="0" applyFont="1" applyFill="1" applyBorder="1" applyAlignment="1">
      <alignment horizontal="center"/>
    </xf>
    <xf numFmtId="0" fontId="10" fillId="0" borderId="31" xfId="0" applyFont="1" applyBorder="1" applyAlignment="1">
      <alignment/>
    </xf>
    <xf numFmtId="0" fontId="15" fillId="0" borderId="0" xfId="0" applyFont="1" applyBorder="1" applyAlignment="1">
      <alignment/>
    </xf>
    <xf numFmtId="38" fontId="13" fillId="0" borderId="22" xfId="0" applyNumberFormat="1" applyFont="1" applyFill="1" applyBorder="1" applyAlignment="1">
      <alignment/>
    </xf>
    <xf numFmtId="38" fontId="1" fillId="0" borderId="11" xfId="0" applyNumberFormat="1" applyFont="1" applyBorder="1" applyAlignment="1">
      <alignment/>
    </xf>
    <xf numFmtId="38" fontId="8" fillId="0" borderId="10" xfId="0" applyNumberFormat="1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38" fontId="8" fillId="0" borderId="20" xfId="0" applyNumberFormat="1" applyFont="1" applyBorder="1" applyAlignment="1" applyProtection="1">
      <alignment/>
      <protection locked="0"/>
    </xf>
    <xf numFmtId="38" fontId="8" fillId="0" borderId="0" xfId="0" applyNumberFormat="1" applyFont="1" applyFill="1" applyBorder="1" applyAlignment="1" applyProtection="1">
      <alignment horizontal="center"/>
      <protection hidden="1"/>
    </xf>
    <xf numFmtId="38" fontId="8" fillId="0" borderId="27" xfId="0" applyNumberFormat="1" applyFont="1" applyFill="1" applyBorder="1" applyAlignment="1" applyProtection="1">
      <alignment horizontal="center"/>
      <protection hidden="1"/>
    </xf>
    <xf numFmtId="38" fontId="0" fillId="34" borderId="27" xfId="0" applyNumberFormat="1" applyFont="1" applyFill="1" applyBorder="1" applyAlignment="1">
      <alignment/>
    </xf>
    <xf numFmtId="38" fontId="8" fillId="0" borderId="32" xfId="0" applyNumberFormat="1" applyFont="1" applyFill="1" applyBorder="1" applyAlignment="1" applyProtection="1">
      <alignment/>
      <protection locked="0"/>
    </xf>
    <xf numFmtId="40" fontId="8" fillId="0" borderId="32" xfId="0" applyNumberFormat="1" applyFont="1" applyFill="1" applyBorder="1" applyAlignment="1" applyProtection="1">
      <alignment/>
      <protection locked="0"/>
    </xf>
    <xf numFmtId="38" fontId="8" fillId="0" borderId="10" xfId="0" applyNumberFormat="1" applyFont="1" applyFill="1" applyBorder="1" applyAlignment="1" applyProtection="1">
      <alignment/>
      <protection locked="0"/>
    </xf>
    <xf numFmtId="40" fontId="8" fillId="0" borderId="10" xfId="0" applyNumberFormat="1" applyFont="1" applyFill="1" applyBorder="1" applyAlignment="1" applyProtection="1">
      <alignment/>
      <protection locked="0"/>
    </xf>
    <xf numFmtId="9" fontId="8" fillId="0" borderId="32" xfId="59" applyFont="1" applyFill="1" applyBorder="1" applyAlignment="1" applyProtection="1">
      <alignment/>
      <protection locked="0"/>
    </xf>
    <xf numFmtId="0" fontId="9" fillId="35" borderId="3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38" fontId="8" fillId="36" borderId="32" xfId="0" applyNumberFormat="1" applyFont="1" applyFill="1" applyBorder="1" applyAlignment="1" applyProtection="1">
      <alignment/>
      <protection/>
    </xf>
    <xf numFmtId="38" fontId="9" fillId="37" borderId="32" xfId="0" applyNumberFormat="1" applyFont="1" applyFill="1" applyBorder="1" applyAlignment="1" applyProtection="1">
      <alignment/>
      <protection/>
    </xf>
    <xf numFmtId="38" fontId="0" fillId="33" borderId="18" xfId="0" applyNumberFormat="1" applyFill="1" applyBorder="1" applyAlignment="1" applyProtection="1">
      <alignment/>
      <protection/>
    </xf>
    <xf numFmtId="38" fontId="0" fillId="33" borderId="0" xfId="0" applyNumberFormat="1" applyFill="1" applyBorder="1" applyAlignment="1" applyProtection="1">
      <alignment/>
      <protection/>
    </xf>
    <xf numFmtId="38" fontId="0" fillId="0" borderId="0" xfId="0" applyNumberFormat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38" fontId="8" fillId="0" borderId="0" xfId="0" applyNumberFormat="1" applyFont="1" applyBorder="1" applyAlignment="1" applyProtection="1">
      <alignment/>
      <protection/>
    </xf>
    <xf numFmtId="38" fontId="0" fillId="0" borderId="27" xfId="0" applyNumberForma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38" fontId="9" fillId="0" borderId="0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/>
      <protection/>
    </xf>
    <xf numFmtId="38" fontId="8" fillId="0" borderId="10" xfId="0" applyNumberFormat="1" applyFont="1" applyBorder="1" applyAlignment="1" applyProtection="1">
      <alignment/>
      <protection/>
    </xf>
    <xf numFmtId="38" fontId="8" fillId="0" borderId="2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38" fontId="8" fillId="0" borderId="11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38" fontId="8" fillId="0" borderId="0" xfId="0" applyNumberFormat="1" applyFont="1" applyFill="1" applyBorder="1" applyAlignment="1" applyProtection="1">
      <alignment horizontal="center"/>
      <protection/>
    </xf>
    <xf numFmtId="38" fontId="8" fillId="0" borderId="27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38" fontId="0" fillId="34" borderId="27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9" fontId="4" fillId="0" borderId="0" xfId="0" applyNumberFormat="1" applyFont="1" applyBorder="1" applyAlignment="1" applyProtection="1">
      <alignment horizontal="center"/>
      <protection/>
    </xf>
    <xf numFmtId="9" fontId="4" fillId="0" borderId="26" xfId="0" applyNumberFormat="1" applyFont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/>
      <protection/>
    </xf>
    <xf numFmtId="38" fontId="8" fillId="0" borderId="21" xfId="0" applyNumberFormat="1" applyFont="1" applyBorder="1" applyAlignment="1" applyProtection="1">
      <alignment/>
      <protection/>
    </xf>
    <xf numFmtId="38" fontId="8" fillId="0" borderId="22" xfId="0" applyNumberFormat="1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38" fontId="0" fillId="0" borderId="29" xfId="0" applyNumberFormat="1" applyBorder="1" applyAlignment="1" applyProtection="1">
      <alignment/>
      <protection/>
    </xf>
    <xf numFmtId="38" fontId="0" fillId="0" borderId="30" xfId="0" applyNumberForma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38" borderId="0" xfId="0" applyFont="1" applyFill="1" applyAlignment="1">
      <alignment horizontal="center"/>
    </xf>
    <xf numFmtId="0" fontId="16" fillId="38" borderId="0" xfId="0" applyFont="1" applyFill="1" applyAlignment="1">
      <alignment/>
    </xf>
    <xf numFmtId="0" fontId="17" fillId="38" borderId="0" xfId="0" applyFont="1" applyFill="1" applyAlignment="1">
      <alignment/>
    </xf>
    <xf numFmtId="0" fontId="17" fillId="38" borderId="0" xfId="0" applyFont="1" applyFill="1" applyBorder="1" applyAlignment="1">
      <alignment horizontal="center"/>
    </xf>
    <xf numFmtId="0" fontId="18" fillId="38" borderId="0" xfId="0" applyFont="1" applyFill="1" applyAlignment="1">
      <alignment/>
    </xf>
    <xf numFmtId="0" fontId="17" fillId="38" borderId="0" xfId="0" applyFont="1" applyFill="1" applyAlignment="1">
      <alignment horizontal="right"/>
    </xf>
    <xf numFmtId="0" fontId="17" fillId="38" borderId="0" xfId="0" applyFont="1" applyFill="1" applyAlignment="1">
      <alignment horizontal="right"/>
    </xf>
    <xf numFmtId="0" fontId="16" fillId="0" borderId="34" xfId="0" applyFont="1" applyBorder="1" applyAlignment="1">
      <alignment/>
    </xf>
    <xf numFmtId="0" fontId="19" fillId="39" borderId="35" xfId="0" applyFont="1" applyFill="1" applyBorder="1" applyAlignment="1">
      <alignment/>
    </xf>
    <xf numFmtId="2" fontId="19" fillId="39" borderId="35" xfId="0" applyNumberFormat="1" applyFont="1" applyFill="1" applyBorder="1" applyAlignment="1">
      <alignment/>
    </xf>
    <xf numFmtId="2" fontId="19" fillId="39" borderId="0" xfId="0" applyNumberFormat="1" applyFont="1" applyFill="1" applyBorder="1" applyAlignment="1">
      <alignment/>
    </xf>
    <xf numFmtId="1" fontId="19" fillId="39" borderId="0" xfId="0" applyNumberFormat="1" applyFont="1" applyFill="1" applyBorder="1" applyAlignment="1">
      <alignment/>
    </xf>
    <xf numFmtId="2" fontId="19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Alignment="1">
      <alignment/>
    </xf>
    <xf numFmtId="2" fontId="19" fillId="39" borderId="35" xfId="0" applyNumberFormat="1" applyFont="1" applyFill="1" applyBorder="1" applyAlignment="1">
      <alignment horizontal="right"/>
    </xf>
    <xf numFmtId="2" fontId="19" fillId="39" borderId="35" xfId="0" applyNumberFormat="1" applyFont="1" applyFill="1" applyBorder="1" applyAlignment="1">
      <alignment horizontal="center"/>
    </xf>
    <xf numFmtId="0" fontId="16" fillId="39" borderId="36" xfId="0" applyFont="1" applyFill="1" applyBorder="1" applyAlignment="1">
      <alignment/>
    </xf>
    <xf numFmtId="2" fontId="16" fillId="39" borderId="36" xfId="0" applyNumberFormat="1" applyFont="1" applyFill="1" applyBorder="1" applyAlignment="1">
      <alignment/>
    </xf>
    <xf numFmtId="2" fontId="19" fillId="39" borderId="36" xfId="0" applyNumberFormat="1" applyFont="1" applyFill="1" applyBorder="1" applyAlignment="1">
      <alignment/>
    </xf>
    <xf numFmtId="0" fontId="16" fillId="0" borderId="36" xfId="0" applyFont="1" applyBorder="1" applyAlignment="1">
      <alignment/>
    </xf>
    <xf numFmtId="2" fontId="16" fillId="0" borderId="0" xfId="0" applyNumberFormat="1" applyFont="1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indent="8"/>
    </xf>
    <xf numFmtId="0" fontId="16" fillId="0" borderId="0" xfId="0" applyFont="1" applyAlignment="1">
      <alignment/>
    </xf>
    <xf numFmtId="2" fontId="0" fillId="0" borderId="0" xfId="0" applyNumberFormat="1" applyAlignment="1">
      <alignment/>
    </xf>
    <xf numFmtId="0" fontId="22" fillId="0" borderId="0" xfId="0" applyFont="1" applyAlignment="1">
      <alignment/>
    </xf>
    <xf numFmtId="0" fontId="23" fillId="0" borderId="0" xfId="53" applyFont="1" applyAlignment="1" applyProtection="1">
      <alignment/>
      <protection/>
    </xf>
    <xf numFmtId="172" fontId="0" fillId="0" borderId="0" xfId="0" applyNumberFormat="1" applyAlignment="1">
      <alignment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>
      <alignment/>
    </xf>
    <xf numFmtId="0" fontId="10" fillId="0" borderId="10" xfId="0" applyFont="1" applyBorder="1" applyAlignment="1" applyProtection="1">
      <alignment/>
      <protection locked="0"/>
    </xf>
    <xf numFmtId="38" fontId="8" fillId="40" borderId="32" xfId="0" applyNumberFormat="1" applyFont="1" applyFill="1" applyBorder="1" applyAlignment="1" applyProtection="1">
      <alignment/>
      <protection/>
    </xf>
    <xf numFmtId="172" fontId="0" fillId="41" borderId="37" xfId="59" applyNumberFormat="1" applyFont="1" applyFill="1" applyBorder="1" applyAlignment="1" applyProtection="1">
      <alignment horizontal="center"/>
      <protection locked="0"/>
    </xf>
    <xf numFmtId="0" fontId="70" fillId="0" borderId="0" xfId="0" applyFont="1" applyAlignment="1">
      <alignment/>
    </xf>
    <xf numFmtId="9" fontId="70" fillId="0" borderId="0" xfId="59" applyFont="1" applyAlignment="1" applyProtection="1">
      <alignment/>
      <protection/>
    </xf>
    <xf numFmtId="172" fontId="70" fillId="0" borderId="0" xfId="59" applyNumberFormat="1" applyFont="1" applyAlignment="1" applyProtection="1">
      <alignment/>
      <protection/>
    </xf>
    <xf numFmtId="9" fontId="70" fillId="0" borderId="0" xfId="59" applyNumberFormat="1" applyFont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 locked="0"/>
    </xf>
    <xf numFmtId="0" fontId="8" fillId="0" borderId="32" xfId="0" applyFont="1" applyFill="1" applyBorder="1" applyAlignment="1" applyProtection="1">
      <alignment/>
      <protection locked="0"/>
    </xf>
    <xf numFmtId="172" fontId="0" fillId="0" borderId="0" xfId="59" applyNumberFormat="1" applyFont="1" applyAlignment="1" applyProtection="1">
      <alignment/>
      <protection/>
    </xf>
    <xf numFmtId="9" fontId="0" fillId="0" borderId="0" xfId="59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33" borderId="12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26" xfId="0" applyFont="1" applyBorder="1" applyAlignment="1" applyProtection="1">
      <alignment/>
      <protection/>
    </xf>
    <xf numFmtId="0" fontId="9" fillId="0" borderId="34" xfId="0" applyFont="1" applyBorder="1" applyAlignment="1" applyProtection="1">
      <alignment horizontal="center"/>
      <protection locked="0"/>
    </xf>
    <xf numFmtId="38" fontId="9" fillId="0" borderId="34" xfId="0" applyNumberFormat="1" applyFont="1" applyBorder="1" applyAlignment="1" applyProtection="1">
      <alignment/>
      <protection locked="0"/>
    </xf>
    <xf numFmtId="38" fontId="9" fillId="0" borderId="0" xfId="0" applyNumberFormat="1" applyFont="1" applyBorder="1" applyAlignment="1" applyProtection="1">
      <alignment/>
      <protection/>
    </xf>
    <xf numFmtId="38" fontId="9" fillId="0" borderId="27" xfId="0" applyNumberFormat="1" applyFont="1" applyBorder="1" applyAlignment="1" applyProtection="1">
      <alignment/>
      <protection/>
    </xf>
    <xf numFmtId="38" fontId="9" fillId="0" borderId="0" xfId="0" applyNumberFormat="1" applyFont="1" applyAlignment="1" applyProtection="1">
      <alignment/>
      <protection/>
    </xf>
    <xf numFmtId="38" fontId="8" fillId="0" borderId="38" xfId="0" applyNumberFormat="1" applyFont="1" applyBorder="1" applyAlignment="1" applyProtection="1">
      <alignment/>
      <protection/>
    </xf>
    <xf numFmtId="0" fontId="11" fillId="0" borderId="34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38" fontId="0" fillId="33" borderId="17" xfId="0" applyNumberFormat="1" applyFill="1" applyBorder="1" applyAlignment="1" applyProtection="1">
      <alignment/>
      <protection/>
    </xf>
    <xf numFmtId="38" fontId="0" fillId="33" borderId="14" xfId="0" applyNumberFormat="1" applyFill="1" applyBorder="1" applyAlignment="1" applyProtection="1">
      <alignment/>
      <protection/>
    </xf>
    <xf numFmtId="0" fontId="8" fillId="0" borderId="39" xfId="0" applyFont="1" applyFill="1" applyBorder="1" applyAlignment="1" applyProtection="1">
      <alignment/>
      <protection locked="0"/>
    </xf>
    <xf numFmtId="38" fontId="8" fillId="0" borderId="39" xfId="0" applyNumberFormat="1" applyFont="1" applyFill="1" applyBorder="1" applyAlignment="1" applyProtection="1">
      <alignment/>
      <protection locked="0"/>
    </xf>
    <xf numFmtId="40" fontId="8" fillId="0" borderId="39" xfId="0" applyNumberFormat="1" applyFont="1" applyFill="1" applyBorder="1" applyAlignment="1" applyProtection="1">
      <alignment/>
      <protection locked="0"/>
    </xf>
    <xf numFmtId="38" fontId="8" fillId="36" borderId="39" xfId="0" applyNumberFormat="1" applyFont="1" applyFill="1" applyBorder="1" applyAlignment="1" applyProtection="1">
      <alignment/>
      <protection/>
    </xf>
    <xf numFmtId="9" fontId="8" fillId="0" borderId="39" xfId="59" applyFont="1" applyFill="1" applyBorder="1" applyAlignment="1" applyProtection="1">
      <alignment/>
      <protection locked="0"/>
    </xf>
    <xf numFmtId="38" fontId="9" fillId="37" borderId="39" xfId="0" applyNumberFormat="1" applyFont="1" applyFill="1" applyBorder="1" applyAlignment="1" applyProtection="1">
      <alignment/>
      <protection/>
    </xf>
    <xf numFmtId="0" fontId="8" fillId="0" borderId="40" xfId="0" applyFont="1" applyFill="1" applyBorder="1" applyAlignment="1" applyProtection="1">
      <alignment/>
      <protection locked="0"/>
    </xf>
    <xf numFmtId="38" fontId="8" fillId="0" borderId="40" xfId="0" applyNumberFormat="1" applyFont="1" applyFill="1" applyBorder="1" applyAlignment="1" applyProtection="1">
      <alignment/>
      <protection locked="0"/>
    </xf>
    <xf numFmtId="38" fontId="8" fillId="0" borderId="41" xfId="0" applyNumberFormat="1" applyFont="1" applyFill="1" applyBorder="1" applyAlignment="1" applyProtection="1">
      <alignment/>
      <protection locked="0"/>
    </xf>
    <xf numFmtId="40" fontId="8" fillId="0" borderId="40" xfId="0" applyNumberFormat="1" applyFont="1" applyFill="1" applyBorder="1" applyAlignment="1" applyProtection="1">
      <alignment/>
      <protection locked="0"/>
    </xf>
    <xf numFmtId="38" fontId="8" fillId="36" borderId="41" xfId="0" applyNumberFormat="1" applyFont="1" applyFill="1" applyBorder="1" applyAlignment="1" applyProtection="1">
      <alignment/>
      <protection/>
    </xf>
    <xf numFmtId="9" fontId="8" fillId="0" borderId="41" xfId="59" applyFont="1" applyFill="1" applyBorder="1" applyAlignment="1" applyProtection="1">
      <alignment/>
      <protection locked="0"/>
    </xf>
    <xf numFmtId="38" fontId="9" fillId="37" borderId="41" xfId="0" applyNumberFormat="1" applyFont="1" applyFill="1" applyBorder="1" applyAlignment="1" applyProtection="1">
      <alignment/>
      <protection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38" fontId="27" fillId="0" borderId="0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0" fontId="25" fillId="0" borderId="0" xfId="0" applyFont="1" applyAlignment="1">
      <alignment/>
    </xf>
    <xf numFmtId="0" fontId="8" fillId="33" borderId="11" xfId="0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 textRotation="90"/>
      <protection/>
    </xf>
    <xf numFmtId="0" fontId="8" fillId="33" borderId="11" xfId="0" applyFont="1" applyFill="1" applyBorder="1" applyAlignment="1" applyProtection="1">
      <alignment horizontal="center" textRotation="90" wrapText="1"/>
      <protection/>
    </xf>
    <xf numFmtId="0" fontId="8" fillId="36" borderId="11" xfId="0" applyFont="1" applyFill="1" applyBorder="1" applyAlignment="1" applyProtection="1">
      <alignment horizontal="center" textRotation="90" wrapText="1"/>
      <protection/>
    </xf>
    <xf numFmtId="0" fontId="8" fillId="37" borderId="11" xfId="0" applyFont="1" applyFill="1" applyBorder="1" applyAlignment="1" applyProtection="1">
      <alignment horizontal="center" textRotation="90" wrapText="1"/>
      <protection/>
    </xf>
    <xf numFmtId="38" fontId="0" fillId="0" borderId="0" xfId="0" applyNumberFormat="1" applyFont="1" applyAlignment="1" applyProtection="1">
      <alignment/>
      <protection/>
    </xf>
    <xf numFmtId="0" fontId="29" fillId="33" borderId="11" xfId="0" applyFont="1" applyFill="1" applyBorder="1" applyAlignment="1" applyProtection="1">
      <alignment horizontal="center"/>
      <protection/>
    </xf>
    <xf numFmtId="0" fontId="29" fillId="33" borderId="11" xfId="0" applyFont="1" applyFill="1" applyBorder="1" applyAlignment="1" applyProtection="1">
      <alignment horizontal="center" textRotation="90"/>
      <protection/>
    </xf>
    <xf numFmtId="0" fontId="29" fillId="33" borderId="11" xfId="0" applyFont="1" applyFill="1" applyBorder="1" applyAlignment="1" applyProtection="1">
      <alignment horizontal="center" textRotation="90" wrapText="1"/>
      <protection/>
    </xf>
    <xf numFmtId="0" fontId="29" fillId="36" borderId="11" xfId="0" applyFont="1" applyFill="1" applyBorder="1" applyAlignment="1" applyProtection="1">
      <alignment horizontal="center" textRotation="90" wrapText="1"/>
      <protection/>
    </xf>
    <xf numFmtId="0" fontId="29" fillId="37" borderId="11" xfId="0" applyFont="1" applyFill="1" applyBorder="1" applyAlignment="1" applyProtection="1">
      <alignment horizontal="center" textRotation="90" wrapText="1"/>
      <protection/>
    </xf>
    <xf numFmtId="0" fontId="0" fillId="0" borderId="42" xfId="0" applyBorder="1" applyAlignment="1" applyProtection="1">
      <alignment/>
      <protection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38" fontId="8" fillId="0" borderId="43" xfId="0" applyNumberFormat="1" applyFont="1" applyBorder="1" applyAlignment="1" applyProtection="1">
      <alignment/>
      <protection locked="0"/>
    </xf>
    <xf numFmtId="38" fontId="8" fillId="0" borderId="44" xfId="0" applyNumberFormat="1" applyFont="1" applyBorder="1" applyAlignment="1" applyProtection="1">
      <alignment/>
      <protection locked="0"/>
    </xf>
    <xf numFmtId="0" fontId="10" fillId="0" borderId="32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/>
      <protection locked="0"/>
    </xf>
    <xf numFmtId="0" fontId="8" fillId="0" borderId="45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47" xfId="0" applyFont="1" applyBorder="1" applyAlignment="1" applyProtection="1">
      <alignment/>
      <protection/>
    </xf>
    <xf numFmtId="38" fontId="8" fillId="0" borderId="35" xfId="0" applyNumberFormat="1" applyFont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38" fontId="8" fillId="0" borderId="49" xfId="0" applyNumberFormat="1" applyFont="1" applyBorder="1" applyAlignment="1" applyProtection="1">
      <alignment/>
      <protection locked="0"/>
    </xf>
    <xf numFmtId="38" fontId="8" fillId="0" borderId="50" xfId="0" applyNumberFormat="1" applyFont="1" applyBorder="1" applyAlignment="1">
      <alignment/>
    </xf>
    <xf numFmtId="38" fontId="8" fillId="0" borderId="35" xfId="0" applyNumberFormat="1" applyFont="1" applyBorder="1" applyAlignment="1">
      <alignment/>
    </xf>
    <xf numFmtId="38" fontId="9" fillId="0" borderId="46" xfId="0" applyNumberFormat="1" applyFont="1" applyBorder="1" applyAlignment="1" applyProtection="1">
      <alignment/>
      <protection locked="0"/>
    </xf>
    <xf numFmtId="38" fontId="8" fillId="0" borderId="32" xfId="0" applyNumberFormat="1" applyFont="1" applyBorder="1" applyAlignment="1">
      <alignment/>
    </xf>
    <xf numFmtId="0" fontId="8" fillId="0" borderId="46" xfId="0" applyFont="1" applyBorder="1" applyAlignment="1" applyProtection="1">
      <alignment/>
      <protection/>
    </xf>
    <xf numFmtId="0" fontId="27" fillId="0" borderId="46" xfId="0" applyFont="1" applyBorder="1" applyAlignment="1">
      <alignment/>
    </xf>
    <xf numFmtId="0" fontId="9" fillId="35" borderId="51" xfId="0" applyFont="1" applyFill="1" applyBorder="1" applyAlignment="1">
      <alignment horizontal="center"/>
    </xf>
    <xf numFmtId="38" fontId="8" fillId="0" borderId="52" xfId="0" applyNumberFormat="1" applyFont="1" applyBorder="1" applyAlignment="1">
      <alignment/>
    </xf>
    <xf numFmtId="0" fontId="71" fillId="0" borderId="0" xfId="0" applyFont="1" applyAlignment="1" applyProtection="1">
      <alignment/>
      <protection/>
    </xf>
    <xf numFmtId="0" fontId="72" fillId="0" borderId="0" xfId="0" applyFont="1" applyAlignment="1" applyProtection="1">
      <alignment/>
      <protection/>
    </xf>
    <xf numFmtId="0" fontId="73" fillId="0" borderId="0" xfId="0" applyFont="1" applyBorder="1" applyAlignment="1" applyProtection="1">
      <alignment/>
      <protection/>
    </xf>
    <xf numFmtId="0" fontId="73" fillId="0" borderId="0" xfId="0" applyFont="1" applyAlignment="1">
      <alignment/>
    </xf>
    <xf numFmtId="0" fontId="9" fillId="35" borderId="53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38" fontId="8" fillId="36" borderId="10" xfId="0" applyNumberFormat="1" applyFont="1" applyFill="1" applyBorder="1" applyAlignment="1" applyProtection="1">
      <alignment/>
      <protection/>
    </xf>
    <xf numFmtId="9" fontId="8" fillId="0" borderId="10" xfId="59" applyFont="1" applyFill="1" applyBorder="1" applyAlignment="1" applyProtection="1">
      <alignment/>
      <protection locked="0"/>
    </xf>
    <xf numFmtId="38" fontId="9" fillId="37" borderId="10" xfId="0" applyNumberFormat="1" applyFont="1" applyFill="1" applyBorder="1" applyAlignment="1" applyProtection="1">
      <alignment/>
      <protection/>
    </xf>
    <xf numFmtId="0" fontId="0" fillId="33" borderId="54" xfId="0" applyFill="1" applyBorder="1" applyAlignment="1">
      <alignment/>
    </xf>
    <xf numFmtId="38" fontId="0" fillId="33" borderId="55" xfId="0" applyNumberFormat="1" applyFill="1" applyBorder="1" applyAlignment="1">
      <alignment/>
    </xf>
    <xf numFmtId="0" fontId="8" fillId="0" borderId="20" xfId="0" applyFont="1" applyFill="1" applyBorder="1" applyAlignment="1" applyProtection="1">
      <alignment/>
      <protection locked="0"/>
    </xf>
    <xf numFmtId="38" fontId="8" fillId="0" borderId="20" xfId="0" applyNumberFormat="1" applyFont="1" applyFill="1" applyBorder="1" applyAlignment="1" applyProtection="1">
      <alignment/>
      <protection locked="0"/>
    </xf>
    <xf numFmtId="38" fontId="8" fillId="0" borderId="56" xfId="0" applyNumberFormat="1" applyFont="1" applyFill="1" applyBorder="1" applyAlignment="1" applyProtection="1">
      <alignment/>
      <protection locked="0"/>
    </xf>
    <xf numFmtId="40" fontId="8" fillId="0" borderId="20" xfId="0" applyNumberFormat="1" applyFont="1" applyFill="1" applyBorder="1" applyAlignment="1" applyProtection="1">
      <alignment/>
      <protection locked="0"/>
    </xf>
    <xf numFmtId="0" fontId="10" fillId="0" borderId="57" xfId="0" applyFont="1" applyBorder="1" applyAlignment="1">
      <alignment/>
    </xf>
    <xf numFmtId="0" fontId="73" fillId="0" borderId="57" xfId="0" applyFont="1" applyBorder="1" applyAlignment="1">
      <alignment/>
    </xf>
    <xf numFmtId="38" fontId="9" fillId="0" borderId="58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hidden="1"/>
    </xf>
    <xf numFmtId="9" fontId="8" fillId="0" borderId="56" xfId="59" applyFont="1" applyFill="1" applyBorder="1" applyAlignment="1" applyProtection="1">
      <alignment/>
      <protection locked="0"/>
    </xf>
    <xf numFmtId="38" fontId="71" fillId="0" borderId="0" xfId="0" applyNumberFormat="1" applyFont="1" applyAlignment="1">
      <alignment/>
    </xf>
    <xf numFmtId="38" fontId="71" fillId="0" borderId="0" xfId="0" applyNumberFormat="1" applyFont="1" applyAlignment="1" applyProtection="1">
      <alignment/>
      <protection/>
    </xf>
    <xf numFmtId="172" fontId="71" fillId="0" borderId="0" xfId="59" applyNumberFormat="1" applyFont="1" applyAlignment="1" applyProtection="1">
      <alignment/>
      <protection/>
    </xf>
    <xf numFmtId="9" fontId="71" fillId="0" borderId="0" xfId="59" applyNumberFormat="1" applyFont="1" applyAlignment="1" applyProtection="1">
      <alignment/>
      <protection/>
    </xf>
    <xf numFmtId="0" fontId="74" fillId="0" borderId="0" xfId="0" applyFont="1" applyAlignment="1" applyProtection="1">
      <alignment/>
      <protection/>
    </xf>
    <xf numFmtId="9" fontId="71" fillId="0" borderId="0" xfId="0" applyNumberFormat="1" applyFont="1" applyAlignment="1" applyProtection="1">
      <alignment/>
      <protection/>
    </xf>
    <xf numFmtId="0" fontId="9" fillId="35" borderId="59" xfId="0" applyFont="1" applyFill="1" applyBorder="1" applyAlignment="1">
      <alignment horizontal="center"/>
    </xf>
    <xf numFmtId="0" fontId="8" fillId="0" borderId="44" xfId="0" applyFont="1" applyBorder="1" applyAlignment="1">
      <alignment/>
    </xf>
    <xf numFmtId="172" fontId="0" fillId="41" borderId="60" xfId="59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33" borderId="29" xfId="0" applyFill="1" applyBorder="1" applyAlignment="1">
      <alignment/>
    </xf>
    <xf numFmtId="38" fontId="0" fillId="33" borderId="29" xfId="0" applyNumberFormat="1" applyFill="1" applyBorder="1" applyAlignment="1">
      <alignment/>
    </xf>
    <xf numFmtId="38" fontId="0" fillId="33" borderId="61" xfId="0" applyNumberFormat="1" applyFill="1" applyBorder="1" applyAlignment="1">
      <alignment/>
    </xf>
    <xf numFmtId="38" fontId="0" fillId="0" borderId="23" xfId="0" applyNumberFormat="1" applyFill="1" applyBorder="1" applyAlignment="1">
      <alignment/>
    </xf>
    <xf numFmtId="0" fontId="12" fillId="34" borderId="22" xfId="0" applyFont="1" applyFill="1" applyBorder="1" applyAlignment="1" applyProtection="1">
      <alignment horizontal="center"/>
      <protection/>
    </xf>
    <xf numFmtId="0" fontId="8" fillId="0" borderId="45" xfId="0" applyFont="1" applyBorder="1" applyAlignment="1" applyProtection="1">
      <alignment/>
      <protection/>
    </xf>
    <xf numFmtId="0" fontId="9" fillId="35" borderId="62" xfId="0" applyFont="1" applyFill="1" applyBorder="1" applyAlignment="1" applyProtection="1">
      <alignment horizontal="center"/>
      <protection/>
    </xf>
    <xf numFmtId="38" fontId="0" fillId="34" borderId="0" xfId="0" applyNumberFormat="1" applyFont="1" applyFill="1" applyBorder="1" applyAlignment="1" applyProtection="1">
      <alignment/>
      <protection/>
    </xf>
    <xf numFmtId="0" fontId="10" fillId="0" borderId="47" xfId="0" applyFont="1" applyBorder="1" applyAlignment="1" applyProtection="1">
      <alignment/>
      <protection/>
    </xf>
    <xf numFmtId="0" fontId="8" fillId="0" borderId="47" xfId="0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/>
      <protection locked="0"/>
    </xf>
    <xf numFmtId="0" fontId="11" fillId="0" borderId="63" xfId="0" applyFont="1" applyBorder="1" applyAlignment="1" applyProtection="1">
      <alignment/>
      <protection locked="0"/>
    </xf>
    <xf numFmtId="38" fontId="8" fillId="0" borderId="48" xfId="0" applyNumberFormat="1" applyFont="1" applyBorder="1" applyAlignment="1" applyProtection="1">
      <alignment/>
      <protection/>
    </xf>
    <xf numFmtId="38" fontId="8" fillId="0" borderId="64" xfId="0" applyNumberFormat="1" applyFont="1" applyBorder="1" applyAlignment="1" applyProtection="1">
      <alignment/>
      <protection/>
    </xf>
    <xf numFmtId="0" fontId="8" fillId="0" borderId="0" xfId="0" applyFont="1" applyBorder="1" applyAlignment="1">
      <alignment horizontal="center"/>
    </xf>
    <xf numFmtId="38" fontId="8" fillId="0" borderId="64" xfId="0" applyNumberFormat="1" applyFont="1" applyBorder="1" applyAlignment="1">
      <alignment/>
    </xf>
    <xf numFmtId="38" fontId="9" fillId="0" borderId="63" xfId="0" applyNumberFormat="1" applyFont="1" applyBorder="1" applyAlignment="1" applyProtection="1">
      <alignment/>
      <protection locked="0"/>
    </xf>
    <xf numFmtId="38" fontId="8" fillId="0" borderId="65" xfId="0" applyNumberFormat="1" applyFont="1" applyBorder="1" applyAlignment="1">
      <alignment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66" xfId="0" applyFont="1" applyBorder="1" applyAlignment="1" applyProtection="1">
      <alignment horizontal="center"/>
      <protection locked="0"/>
    </xf>
    <xf numFmtId="38" fontId="8" fillId="0" borderId="65" xfId="0" applyNumberFormat="1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14" fillId="15" borderId="67" xfId="0" applyFont="1" applyFill="1" applyBorder="1" applyAlignment="1">
      <alignment horizontal="center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center"/>
      <protection locked="0"/>
    </xf>
    <xf numFmtId="0" fontId="8" fillId="0" borderId="68" xfId="0" applyFont="1" applyBorder="1" applyAlignment="1" applyProtection="1">
      <alignment horizontal="center"/>
      <protection/>
    </xf>
    <xf numFmtId="0" fontId="8" fillId="0" borderId="69" xfId="0" applyFont="1" applyBorder="1" applyAlignment="1" applyProtection="1">
      <alignment horizontal="center"/>
      <protection/>
    </xf>
    <xf numFmtId="0" fontId="8" fillId="0" borderId="43" xfId="0" applyFont="1" applyBorder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left"/>
      <protection/>
    </xf>
    <xf numFmtId="0" fontId="31" fillId="0" borderId="13" xfId="0" applyFont="1" applyBorder="1" applyAlignment="1" applyProtection="1">
      <alignment horizontal="left"/>
      <protection/>
    </xf>
    <xf numFmtId="38" fontId="8" fillId="34" borderId="48" xfId="0" applyNumberFormat="1" applyFont="1" applyFill="1" applyBorder="1" applyAlignment="1" applyProtection="1">
      <alignment horizontal="center"/>
      <protection/>
    </xf>
    <xf numFmtId="38" fontId="8" fillId="34" borderId="27" xfId="0" applyNumberFormat="1" applyFont="1" applyFill="1" applyBorder="1" applyAlignment="1" applyProtection="1">
      <alignment horizontal="center"/>
      <protection/>
    </xf>
    <xf numFmtId="0" fontId="8" fillId="0" borderId="70" xfId="0" applyFont="1" applyBorder="1" applyAlignment="1" applyProtection="1">
      <alignment horizontal="center"/>
      <protection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38" fontId="8" fillId="34" borderId="48" xfId="0" applyNumberFormat="1" applyFont="1" applyFill="1" applyBorder="1" applyAlignment="1" applyProtection="1">
      <alignment horizontal="center"/>
      <protection hidden="1"/>
    </xf>
    <xf numFmtId="38" fontId="8" fillId="34" borderId="27" xfId="0" applyNumberFormat="1" applyFont="1" applyFill="1" applyBorder="1" applyAlignment="1" applyProtection="1">
      <alignment horizontal="center"/>
      <protection hidden="1"/>
    </xf>
    <xf numFmtId="0" fontId="8" fillId="0" borderId="1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73" xfId="0" applyFont="1" applyBorder="1" applyAlignment="1" applyProtection="1">
      <alignment horizontal="center"/>
      <protection locked="0"/>
    </xf>
    <xf numFmtId="0" fontId="8" fillId="0" borderId="74" xfId="0" applyFont="1" applyBorder="1" applyAlignment="1" applyProtection="1">
      <alignment horizontal="center"/>
      <protection locked="0"/>
    </xf>
    <xf numFmtId="0" fontId="8" fillId="0" borderId="75" xfId="0" applyFont="1" applyBorder="1" applyAlignment="1" applyProtection="1">
      <alignment horizontal="center"/>
      <protection locked="0"/>
    </xf>
    <xf numFmtId="0" fontId="8" fillId="0" borderId="76" xfId="0" applyFont="1" applyBorder="1" applyAlignment="1" applyProtection="1">
      <alignment horizontal="center"/>
      <protection locked="0"/>
    </xf>
    <xf numFmtId="0" fontId="8" fillId="0" borderId="77" xfId="0" applyFont="1" applyBorder="1" applyAlignment="1" applyProtection="1">
      <alignment horizontal="center"/>
      <protection locked="0"/>
    </xf>
    <xf numFmtId="0" fontId="8" fillId="0" borderId="78" xfId="0" applyFont="1" applyBorder="1" applyAlignment="1" applyProtection="1">
      <alignment horizontal="center"/>
      <protection locked="0"/>
    </xf>
    <xf numFmtId="0" fontId="8" fillId="0" borderId="79" xfId="0" applyFont="1" applyBorder="1" applyAlignment="1" applyProtection="1">
      <alignment horizontal="center"/>
      <protection locked="0"/>
    </xf>
    <xf numFmtId="0" fontId="8" fillId="0" borderId="80" xfId="0" applyFont="1" applyBorder="1" applyAlignment="1" applyProtection="1">
      <alignment horizontal="center"/>
      <protection locked="0"/>
    </xf>
    <xf numFmtId="0" fontId="8" fillId="0" borderId="81" xfId="0" applyFont="1" applyBorder="1" applyAlignment="1" applyProtection="1">
      <alignment horizontal="center"/>
      <protection locked="0"/>
    </xf>
    <xf numFmtId="0" fontId="8" fillId="0" borderId="82" xfId="0" applyFont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/>
    </xf>
    <xf numFmtId="0" fontId="17" fillId="38" borderId="0" xfId="0" applyFont="1" applyFill="1" applyAlignment="1">
      <alignment horizontal="center"/>
    </xf>
    <xf numFmtId="0" fontId="17" fillId="38" borderId="34" xfId="0" applyFont="1" applyFill="1" applyBorder="1" applyAlignment="1">
      <alignment horizontal="center"/>
    </xf>
    <xf numFmtId="0" fontId="17" fillId="38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7" fillId="38" borderId="34" xfId="0" applyFont="1" applyFill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828675</xdr:colOff>
      <xdr:row>5</xdr:row>
      <xdr:rowOff>142875</xdr:rowOff>
    </xdr:from>
    <xdr:to>
      <xdr:col>4</xdr:col>
      <xdr:colOff>47625</xdr:colOff>
      <xdr:row>12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304925"/>
          <a:ext cx="37623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10</xdr:row>
      <xdr:rowOff>38100</xdr:rowOff>
    </xdr:from>
    <xdr:to>
      <xdr:col>0</xdr:col>
      <xdr:colOff>190500</xdr:colOff>
      <xdr:row>11</xdr:row>
      <xdr:rowOff>9525</xdr:rowOff>
    </xdr:to>
    <xdr:pic>
      <xdr:nvPicPr>
        <xdr:cNvPr id="1" name="Picture 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9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grants.nih.gov/grants/policy/person_months_faqs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33"/>
  <sheetViews>
    <sheetView showGridLines="0" tabSelected="1" zoomScale="80" zoomScaleNormal="80" workbookViewId="0" topLeftCell="A1">
      <selection activeCell="C10" sqref="C10"/>
    </sheetView>
  </sheetViews>
  <sheetFormatPr defaultColWidth="9.140625" defaultRowHeight="12.75"/>
  <cols>
    <col min="1" max="2" width="1.7109375" style="76" customWidth="1"/>
    <col min="3" max="3" width="46.8515625" style="76" customWidth="1"/>
    <col min="4" max="4" width="26.421875" style="76" customWidth="1"/>
    <col min="5" max="5" width="11.00390625" style="76" customWidth="1"/>
    <col min="6" max="6" width="5.8515625" style="76" bestFit="1" customWidth="1"/>
    <col min="7" max="7" width="6.8515625" style="76" bestFit="1" customWidth="1"/>
    <col min="8" max="8" width="9.00390625" style="76" bestFit="1" customWidth="1"/>
    <col min="9" max="10" width="6.421875" style="76" bestFit="1" customWidth="1"/>
    <col min="11" max="11" width="10.421875" style="76" customWidth="1"/>
    <col min="12" max="12" width="10.7109375" style="76" customWidth="1"/>
    <col min="13" max="13" width="11.28125" style="76" customWidth="1"/>
    <col min="14" max="15" width="5.7109375" style="76" customWidth="1"/>
    <col min="16" max="17" width="9.7109375" style="76" customWidth="1"/>
    <col min="18" max="18" width="8.140625" style="76" customWidth="1"/>
    <col min="19" max="20" width="13.00390625" style="76" customWidth="1"/>
    <col min="21" max="21" width="2.421875" style="76" customWidth="1"/>
    <col min="22" max="23" width="9.140625" style="76" hidden="1" customWidth="1"/>
    <col min="24" max="27" width="9.140625" style="76" customWidth="1"/>
    <col min="28" max="28" width="20.28125" style="76" hidden="1" customWidth="1"/>
    <col min="29" max="29" width="24.28125" style="76" hidden="1" customWidth="1"/>
    <col min="30" max="30" width="6.7109375" style="76" hidden="1" customWidth="1"/>
    <col min="31" max="31" width="23.8515625" style="76" hidden="1" customWidth="1"/>
    <col min="32" max="32" width="0" style="76" hidden="1" customWidth="1"/>
    <col min="33" max="16384" width="9.140625" style="76" customWidth="1"/>
  </cols>
  <sheetData>
    <row r="1" spans="1:32" ht="25.5">
      <c r="A1" s="299" t="s">
        <v>161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AB1" s="261" t="s">
        <v>155</v>
      </c>
      <c r="AC1" s="262" t="s">
        <v>143</v>
      </c>
      <c r="AD1" s="263">
        <v>0.453</v>
      </c>
      <c r="AE1" s="241" t="s">
        <v>157</v>
      </c>
      <c r="AF1" s="76" t="s">
        <v>0</v>
      </c>
    </row>
    <row r="2" spans="1:32" ht="25.5">
      <c r="A2" s="299" t="s">
        <v>162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AB2" s="261" t="s">
        <v>149</v>
      </c>
      <c r="AC2" s="262" t="s">
        <v>144</v>
      </c>
      <c r="AD2" s="263">
        <v>0.223</v>
      </c>
      <c r="AE2" s="241" t="s">
        <v>158</v>
      </c>
      <c r="AF2" s="76" t="s">
        <v>164</v>
      </c>
    </row>
    <row r="3" spans="1:32" ht="25.5">
      <c r="A3" s="299" t="s">
        <v>131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AB3" s="261" t="s">
        <v>142</v>
      </c>
      <c r="AC3" s="262" t="s">
        <v>147</v>
      </c>
      <c r="AD3" s="263">
        <v>0.08</v>
      </c>
      <c r="AE3" s="241" t="s">
        <v>159</v>
      </c>
      <c r="AF3" s="76" t="s">
        <v>165</v>
      </c>
    </row>
    <row r="4" spans="1:35" ht="12.75">
      <c r="A4" s="177"/>
      <c r="B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262" t="s">
        <v>156</v>
      </c>
      <c r="AC4" s="262" t="s">
        <v>148</v>
      </c>
      <c r="AD4" s="266">
        <v>0.1</v>
      </c>
      <c r="AE4" s="241" t="s">
        <v>5</v>
      </c>
      <c r="AF4" s="177" t="s">
        <v>2</v>
      </c>
      <c r="AG4" s="177"/>
      <c r="AH4" s="177"/>
      <c r="AI4" s="177"/>
    </row>
    <row r="5" spans="1:35" ht="15.75">
      <c r="A5" s="177"/>
      <c r="B5" s="300" t="s">
        <v>152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177"/>
      <c r="W5" s="177"/>
      <c r="X5" s="177"/>
      <c r="Y5" s="177"/>
      <c r="Z5" s="177"/>
      <c r="AA5" s="177"/>
      <c r="AB5" s="261" t="s">
        <v>146</v>
      </c>
      <c r="AC5" s="262" t="s">
        <v>145</v>
      </c>
      <c r="AD5" s="264">
        <v>0</v>
      </c>
      <c r="AE5" s="177"/>
      <c r="AF5" s="177" t="s">
        <v>3</v>
      </c>
      <c r="AG5" s="177"/>
      <c r="AH5" s="177"/>
      <c r="AI5" s="177"/>
    </row>
    <row r="6" spans="1:35" ht="16.5" thickBot="1">
      <c r="A6" s="177"/>
      <c r="B6" s="301" t="s">
        <v>151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177"/>
      <c r="W6" s="177"/>
      <c r="X6" s="177"/>
      <c r="Y6" s="177"/>
      <c r="Z6" s="177"/>
      <c r="AA6" s="177"/>
      <c r="AB6" s="261"/>
      <c r="AC6" s="262" t="s">
        <v>5</v>
      </c>
      <c r="AD6" s="265"/>
      <c r="AE6" s="177"/>
      <c r="AF6" s="177" t="s">
        <v>5</v>
      </c>
      <c r="AG6" s="177"/>
      <c r="AH6" s="177"/>
      <c r="AI6" s="177"/>
    </row>
    <row r="7" spans="2:30" ht="13.5" thickTop="1"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9"/>
      <c r="AB7" s="241"/>
      <c r="AC7" s="171"/>
      <c r="AD7" s="171"/>
    </row>
    <row r="8" spans="2:30" ht="18">
      <c r="B8" s="80"/>
      <c r="C8" s="81" t="s">
        <v>138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/>
      <c r="AB8" s="241"/>
      <c r="AC8" s="171"/>
      <c r="AD8" s="171"/>
    </row>
    <row r="9" spans="2:30" s="174" customFormat="1" ht="136.5" customHeight="1">
      <c r="B9" s="175"/>
      <c r="C9" s="209" t="s">
        <v>150</v>
      </c>
      <c r="D9" s="209" t="s">
        <v>6</v>
      </c>
      <c r="E9" s="210" t="s">
        <v>50</v>
      </c>
      <c r="F9" s="210" t="s">
        <v>154</v>
      </c>
      <c r="G9" s="211" t="s">
        <v>51</v>
      </c>
      <c r="H9" s="211" t="s">
        <v>52</v>
      </c>
      <c r="I9" s="211" t="s">
        <v>53</v>
      </c>
      <c r="J9" s="211" t="s">
        <v>54</v>
      </c>
      <c r="K9" s="212" t="s">
        <v>15</v>
      </c>
      <c r="L9" s="212" t="s">
        <v>16</v>
      </c>
      <c r="M9" s="212" t="s">
        <v>17</v>
      </c>
      <c r="N9" s="212" t="s">
        <v>29</v>
      </c>
      <c r="O9" s="212" t="s">
        <v>30</v>
      </c>
      <c r="P9" s="212" t="s">
        <v>18</v>
      </c>
      <c r="Q9" s="212" t="s">
        <v>19</v>
      </c>
      <c r="R9" s="212" t="s">
        <v>20</v>
      </c>
      <c r="S9" s="213" t="s">
        <v>55</v>
      </c>
      <c r="T9" s="213" t="s">
        <v>56</v>
      </c>
      <c r="U9" s="176"/>
      <c r="AB9" s="242"/>
      <c r="AC9" s="242"/>
      <c r="AD9" s="242"/>
    </row>
    <row r="10" spans="2:54" ht="15.75">
      <c r="B10" s="80"/>
      <c r="C10" s="167"/>
      <c r="D10" s="168"/>
      <c r="E10" s="70"/>
      <c r="F10" s="74"/>
      <c r="G10" s="70">
        <v>9</v>
      </c>
      <c r="H10" s="71"/>
      <c r="I10" s="71"/>
      <c r="J10" s="71"/>
      <c r="K10" s="84">
        <f aca="true" t="shared" si="0" ref="K10:K15">($E10/$G10)*$H10</f>
        <v>0</v>
      </c>
      <c r="L10" s="84">
        <f aca="true" t="shared" si="1" ref="L10:L15">($E10/$G10)*$I10</f>
        <v>0</v>
      </c>
      <c r="M10" s="84">
        <f aca="true" t="shared" si="2" ref="M10:M15">($E10/$G10)*$J10</f>
        <v>0</v>
      </c>
      <c r="N10" s="74"/>
      <c r="O10" s="74"/>
      <c r="P10" s="84">
        <f aca="true" t="shared" si="3" ref="P10:P15">$K10*$N10</f>
        <v>0</v>
      </c>
      <c r="Q10" s="84">
        <f aca="true" t="shared" si="4" ref="Q10:Q15">$L10*$N10</f>
        <v>0</v>
      </c>
      <c r="R10" s="84">
        <f aca="true" t="shared" si="5" ref="R10:R15">$M10*$O10</f>
        <v>0</v>
      </c>
      <c r="S10" s="85">
        <f aca="true" t="shared" si="6" ref="S10:S15">SUM(K10:M10)</f>
        <v>0</v>
      </c>
      <c r="T10" s="85">
        <f aca="true" t="shared" si="7" ref="T10:T15">SUM(P10:R10)</f>
        <v>0</v>
      </c>
      <c r="U10" s="86"/>
      <c r="V10" s="88"/>
      <c r="W10" s="88"/>
      <c r="X10" s="88"/>
      <c r="Y10" s="88"/>
      <c r="Z10" s="88"/>
      <c r="AA10" s="88"/>
      <c r="AB10" s="214"/>
      <c r="AC10" s="214"/>
      <c r="AD10" s="214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</row>
    <row r="11" spans="2:54" ht="15.75">
      <c r="B11" s="80"/>
      <c r="C11" s="167"/>
      <c r="D11" s="167"/>
      <c r="E11" s="72"/>
      <c r="F11" s="74"/>
      <c r="G11" s="70">
        <v>9</v>
      </c>
      <c r="H11" s="73"/>
      <c r="I11" s="73"/>
      <c r="J11" s="73"/>
      <c r="K11" s="84">
        <f t="shared" si="0"/>
        <v>0</v>
      </c>
      <c r="L11" s="84">
        <f t="shared" si="1"/>
        <v>0</v>
      </c>
      <c r="M11" s="84">
        <f t="shared" si="2"/>
        <v>0</v>
      </c>
      <c r="N11" s="74"/>
      <c r="O11" s="74"/>
      <c r="P11" s="84">
        <f t="shared" si="3"/>
        <v>0</v>
      </c>
      <c r="Q11" s="84">
        <f t="shared" si="4"/>
        <v>0</v>
      </c>
      <c r="R11" s="84">
        <f t="shared" si="5"/>
        <v>0</v>
      </c>
      <c r="S11" s="85">
        <f t="shared" si="6"/>
        <v>0</v>
      </c>
      <c r="T11" s="85">
        <f t="shared" si="7"/>
        <v>0</v>
      </c>
      <c r="U11" s="86"/>
      <c r="V11" s="88"/>
      <c r="W11" s="88"/>
      <c r="X11" s="88"/>
      <c r="Y11" s="88"/>
      <c r="Z11" s="88"/>
      <c r="AA11" s="88"/>
      <c r="AB11" s="214"/>
      <c r="AC11" s="214"/>
      <c r="AD11" s="214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</row>
    <row r="12" spans="2:54" ht="15.75">
      <c r="B12" s="80"/>
      <c r="C12" s="167"/>
      <c r="D12" s="167"/>
      <c r="E12" s="72"/>
      <c r="F12" s="74"/>
      <c r="G12" s="70">
        <v>9</v>
      </c>
      <c r="H12" s="73"/>
      <c r="I12" s="73"/>
      <c r="J12" s="73"/>
      <c r="K12" s="84">
        <f t="shared" si="0"/>
        <v>0</v>
      </c>
      <c r="L12" s="161">
        <f t="shared" si="1"/>
        <v>0</v>
      </c>
      <c r="M12" s="84">
        <f t="shared" si="2"/>
        <v>0</v>
      </c>
      <c r="N12" s="74"/>
      <c r="O12" s="74"/>
      <c r="P12" s="84">
        <f t="shared" si="3"/>
        <v>0</v>
      </c>
      <c r="Q12" s="84">
        <f t="shared" si="4"/>
        <v>0</v>
      </c>
      <c r="R12" s="84">
        <f t="shared" si="5"/>
        <v>0</v>
      </c>
      <c r="S12" s="85">
        <f t="shared" si="6"/>
        <v>0</v>
      </c>
      <c r="T12" s="85">
        <f t="shared" si="7"/>
        <v>0</v>
      </c>
      <c r="U12" s="86"/>
      <c r="V12" s="88"/>
      <c r="W12" s="88"/>
      <c r="X12" s="88"/>
      <c r="Y12" s="88"/>
      <c r="Z12" s="88"/>
      <c r="AA12" s="88"/>
      <c r="AB12" s="214"/>
      <c r="AC12" s="214"/>
      <c r="AD12" s="214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</row>
    <row r="13" spans="2:54" ht="15.75">
      <c r="B13" s="80"/>
      <c r="C13" s="167"/>
      <c r="D13" s="167"/>
      <c r="E13" s="72"/>
      <c r="F13" s="74"/>
      <c r="G13" s="70">
        <v>9</v>
      </c>
      <c r="H13" s="73"/>
      <c r="I13" s="73"/>
      <c r="J13" s="73"/>
      <c r="K13" s="84">
        <f t="shared" si="0"/>
        <v>0</v>
      </c>
      <c r="L13" s="84">
        <f t="shared" si="1"/>
        <v>0</v>
      </c>
      <c r="M13" s="84">
        <f t="shared" si="2"/>
        <v>0</v>
      </c>
      <c r="N13" s="74"/>
      <c r="O13" s="74"/>
      <c r="P13" s="84">
        <f t="shared" si="3"/>
        <v>0</v>
      </c>
      <c r="Q13" s="84">
        <f t="shared" si="4"/>
        <v>0</v>
      </c>
      <c r="R13" s="84">
        <f t="shared" si="5"/>
        <v>0</v>
      </c>
      <c r="S13" s="85">
        <f t="shared" si="6"/>
        <v>0</v>
      </c>
      <c r="T13" s="85">
        <f t="shared" si="7"/>
        <v>0</v>
      </c>
      <c r="U13" s="86"/>
      <c r="V13" s="88"/>
      <c r="W13" s="88"/>
      <c r="X13" s="88"/>
      <c r="Y13" s="88"/>
      <c r="Z13" s="88"/>
      <c r="AA13" s="88"/>
      <c r="AB13" s="214"/>
      <c r="AC13" s="214"/>
      <c r="AD13" s="214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</row>
    <row r="14" spans="2:54" ht="15.75">
      <c r="B14" s="80"/>
      <c r="C14" s="167"/>
      <c r="D14" s="167"/>
      <c r="E14" s="72"/>
      <c r="F14" s="74"/>
      <c r="G14" s="70">
        <v>9</v>
      </c>
      <c r="H14" s="73"/>
      <c r="I14" s="73"/>
      <c r="J14" s="73"/>
      <c r="K14" s="84">
        <f t="shared" si="0"/>
        <v>0</v>
      </c>
      <c r="L14" s="84">
        <f t="shared" si="1"/>
        <v>0</v>
      </c>
      <c r="M14" s="84">
        <f t="shared" si="2"/>
        <v>0</v>
      </c>
      <c r="N14" s="74"/>
      <c r="O14" s="74"/>
      <c r="P14" s="84">
        <f t="shared" si="3"/>
        <v>0</v>
      </c>
      <c r="Q14" s="84">
        <f t="shared" si="4"/>
        <v>0</v>
      </c>
      <c r="R14" s="84">
        <f t="shared" si="5"/>
        <v>0</v>
      </c>
      <c r="S14" s="85">
        <f>SUM(K14:M14)</f>
        <v>0</v>
      </c>
      <c r="T14" s="85">
        <f>SUM(P14:R14)</f>
        <v>0</v>
      </c>
      <c r="U14" s="86"/>
      <c r="V14" s="88"/>
      <c r="W14" s="88"/>
      <c r="X14" s="88"/>
      <c r="Y14" s="88"/>
      <c r="Z14" s="88"/>
      <c r="AA14" s="88"/>
      <c r="AB14" s="214"/>
      <c r="AC14" s="214"/>
      <c r="AD14" s="214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</row>
    <row r="15" spans="2:54" ht="16.5" thickBot="1">
      <c r="B15" s="188"/>
      <c r="C15" s="197"/>
      <c r="D15" s="197"/>
      <c r="E15" s="198"/>
      <c r="F15" s="202"/>
      <c r="G15" s="199">
        <v>9</v>
      </c>
      <c r="H15" s="200"/>
      <c r="I15" s="200"/>
      <c r="J15" s="200"/>
      <c r="K15" s="201">
        <f t="shared" si="0"/>
        <v>0</v>
      </c>
      <c r="L15" s="201">
        <f t="shared" si="1"/>
        <v>0</v>
      </c>
      <c r="M15" s="201">
        <f t="shared" si="2"/>
        <v>0</v>
      </c>
      <c r="N15" s="202"/>
      <c r="O15" s="202"/>
      <c r="P15" s="201">
        <f t="shared" si="3"/>
        <v>0</v>
      </c>
      <c r="Q15" s="201">
        <f t="shared" si="4"/>
        <v>0</v>
      </c>
      <c r="R15" s="201">
        <f t="shared" si="5"/>
        <v>0</v>
      </c>
      <c r="S15" s="203">
        <f t="shared" si="6"/>
        <v>0</v>
      </c>
      <c r="T15" s="203">
        <f t="shared" si="7"/>
        <v>0</v>
      </c>
      <c r="U15" s="190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</row>
    <row r="16" spans="2:54" ht="13.5" thickTop="1">
      <c r="B16" s="82"/>
      <c r="C16" s="82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</row>
    <row r="17" spans="2:21" ht="18.75" thickBot="1">
      <c r="B17" s="82"/>
      <c r="C17" s="81" t="s">
        <v>153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</row>
    <row r="18" spans="2:54" ht="16.5" thickTop="1">
      <c r="B18" s="77"/>
      <c r="C18" s="191"/>
      <c r="D18" s="191"/>
      <c r="E18" s="192"/>
      <c r="F18" s="195"/>
      <c r="G18" s="192">
        <v>12</v>
      </c>
      <c r="H18" s="193"/>
      <c r="I18" s="193"/>
      <c r="J18" s="193"/>
      <c r="K18" s="194">
        <f aca="true" t="shared" si="8" ref="K18:K23">($E18/$G18)*$H18</f>
        <v>0</v>
      </c>
      <c r="L18" s="194">
        <f aca="true" t="shared" si="9" ref="L18:L23">($E18/$G18)*$I18</f>
        <v>0</v>
      </c>
      <c r="M18" s="194">
        <f aca="true" t="shared" si="10" ref="M18:M23">($E18/$G18)*$J18</f>
        <v>0</v>
      </c>
      <c r="N18" s="195"/>
      <c r="O18" s="195"/>
      <c r="P18" s="194">
        <f aca="true" t="shared" si="11" ref="P18:P23">$K18*$N18</f>
        <v>0</v>
      </c>
      <c r="Q18" s="194">
        <f aca="true" t="shared" si="12" ref="Q18:Q23">$L18*$N18</f>
        <v>0</v>
      </c>
      <c r="R18" s="194">
        <f aca="true" t="shared" si="13" ref="R18:R23">$M18*$O18</f>
        <v>0</v>
      </c>
      <c r="S18" s="196">
        <f aca="true" t="shared" si="14" ref="S18:S23">SUM(K18:M18)</f>
        <v>0</v>
      </c>
      <c r="T18" s="196">
        <f aca="true" t="shared" si="15" ref="T18:T23">SUM(P18:R18)</f>
        <v>0</v>
      </c>
      <c r="U18" s="189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</row>
    <row r="19" spans="2:54" ht="15.75">
      <c r="B19" s="80"/>
      <c r="C19" s="167"/>
      <c r="D19" s="167"/>
      <c r="E19" s="72"/>
      <c r="F19" s="74"/>
      <c r="G19" s="70">
        <v>12</v>
      </c>
      <c r="H19" s="73"/>
      <c r="I19" s="73"/>
      <c r="J19" s="73"/>
      <c r="K19" s="84">
        <f t="shared" si="8"/>
        <v>0</v>
      </c>
      <c r="L19" s="84">
        <f t="shared" si="9"/>
        <v>0</v>
      </c>
      <c r="M19" s="84">
        <f t="shared" si="10"/>
        <v>0</v>
      </c>
      <c r="N19" s="74"/>
      <c r="O19" s="74"/>
      <c r="P19" s="84">
        <f t="shared" si="11"/>
        <v>0</v>
      </c>
      <c r="Q19" s="84">
        <f t="shared" si="12"/>
        <v>0</v>
      </c>
      <c r="R19" s="84">
        <f t="shared" si="13"/>
        <v>0</v>
      </c>
      <c r="S19" s="85">
        <f t="shared" si="14"/>
        <v>0</v>
      </c>
      <c r="T19" s="85">
        <f t="shared" si="15"/>
        <v>0</v>
      </c>
      <c r="U19" s="86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</row>
    <row r="20" spans="2:54" ht="15.75">
      <c r="B20" s="80"/>
      <c r="C20" s="167"/>
      <c r="D20" s="167"/>
      <c r="E20" s="72"/>
      <c r="F20" s="74"/>
      <c r="G20" s="70">
        <v>12</v>
      </c>
      <c r="H20" s="73"/>
      <c r="I20" s="73"/>
      <c r="J20" s="73"/>
      <c r="K20" s="84">
        <f t="shared" si="8"/>
        <v>0</v>
      </c>
      <c r="L20" s="161">
        <f t="shared" si="9"/>
        <v>0</v>
      </c>
      <c r="M20" s="84">
        <f t="shared" si="10"/>
        <v>0</v>
      </c>
      <c r="N20" s="74"/>
      <c r="O20" s="74"/>
      <c r="P20" s="84">
        <f t="shared" si="11"/>
        <v>0</v>
      </c>
      <c r="Q20" s="84">
        <f t="shared" si="12"/>
        <v>0</v>
      </c>
      <c r="R20" s="84">
        <f t="shared" si="13"/>
        <v>0</v>
      </c>
      <c r="S20" s="85">
        <f t="shared" si="14"/>
        <v>0</v>
      </c>
      <c r="T20" s="85">
        <f t="shared" si="15"/>
        <v>0</v>
      </c>
      <c r="U20" s="86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</row>
    <row r="21" spans="2:54" ht="15.75">
      <c r="B21" s="80"/>
      <c r="C21" s="167"/>
      <c r="D21" s="167"/>
      <c r="E21" s="72"/>
      <c r="F21" s="74"/>
      <c r="G21" s="70">
        <v>12</v>
      </c>
      <c r="H21" s="73"/>
      <c r="I21" s="73"/>
      <c r="J21" s="73"/>
      <c r="K21" s="84">
        <f t="shared" si="8"/>
        <v>0</v>
      </c>
      <c r="L21" s="84">
        <f t="shared" si="9"/>
        <v>0</v>
      </c>
      <c r="M21" s="84">
        <f t="shared" si="10"/>
        <v>0</v>
      </c>
      <c r="N21" s="74"/>
      <c r="O21" s="74"/>
      <c r="P21" s="84">
        <f t="shared" si="11"/>
        <v>0</v>
      </c>
      <c r="Q21" s="84">
        <f t="shared" si="12"/>
        <v>0</v>
      </c>
      <c r="R21" s="84">
        <f t="shared" si="13"/>
        <v>0</v>
      </c>
      <c r="S21" s="85">
        <f t="shared" si="14"/>
        <v>0</v>
      </c>
      <c r="T21" s="85">
        <f t="shared" si="15"/>
        <v>0</v>
      </c>
      <c r="U21" s="86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</row>
    <row r="22" spans="2:54" ht="15.75">
      <c r="B22" s="80"/>
      <c r="C22" s="252"/>
      <c r="D22" s="252"/>
      <c r="E22" s="253"/>
      <c r="F22" s="260"/>
      <c r="G22" s="254">
        <v>12</v>
      </c>
      <c r="H22" s="255"/>
      <c r="I22" s="255"/>
      <c r="J22" s="255"/>
      <c r="K22" s="84">
        <f t="shared" si="8"/>
        <v>0</v>
      </c>
      <c r="L22" s="84">
        <f t="shared" si="9"/>
        <v>0</v>
      </c>
      <c r="M22" s="84">
        <f t="shared" si="10"/>
        <v>0</v>
      </c>
      <c r="N22" s="74"/>
      <c r="O22" s="74"/>
      <c r="P22" s="84">
        <f t="shared" si="11"/>
        <v>0</v>
      </c>
      <c r="Q22" s="84">
        <f t="shared" si="12"/>
        <v>0</v>
      </c>
      <c r="R22" s="84">
        <f t="shared" si="13"/>
        <v>0</v>
      </c>
      <c r="S22" s="85">
        <f t="shared" si="14"/>
        <v>0</v>
      </c>
      <c r="T22" s="85">
        <f t="shared" si="15"/>
        <v>0</v>
      </c>
      <c r="U22" s="86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</row>
    <row r="23" spans="2:54" ht="15.75">
      <c r="B23" s="80"/>
      <c r="C23" s="167"/>
      <c r="D23" s="167"/>
      <c r="E23" s="72"/>
      <c r="F23" s="248"/>
      <c r="G23" s="72">
        <v>12</v>
      </c>
      <c r="H23" s="73"/>
      <c r="I23" s="73"/>
      <c r="J23" s="73"/>
      <c r="K23" s="84">
        <f t="shared" si="8"/>
        <v>0</v>
      </c>
      <c r="L23" s="161">
        <f t="shared" si="9"/>
        <v>0</v>
      </c>
      <c r="M23" s="84">
        <f t="shared" si="10"/>
        <v>0</v>
      </c>
      <c r="N23" s="74"/>
      <c r="O23" s="74"/>
      <c r="P23" s="84">
        <f t="shared" si="11"/>
        <v>0</v>
      </c>
      <c r="Q23" s="84">
        <f t="shared" si="12"/>
        <v>0</v>
      </c>
      <c r="R23" s="84">
        <f t="shared" si="13"/>
        <v>0</v>
      </c>
      <c r="S23" s="85">
        <f t="shared" si="14"/>
        <v>0</v>
      </c>
      <c r="T23" s="85">
        <f t="shared" si="15"/>
        <v>0</v>
      </c>
      <c r="U23" s="86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</row>
    <row r="24" spans="2:54" ht="13.5" thickBot="1">
      <c r="B24" s="250"/>
      <c r="C24" s="271"/>
      <c r="D24" s="271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3"/>
      <c r="V24" s="119"/>
      <c r="W24" s="119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</row>
    <row r="25" spans="1:54" ht="14.25" thickBot="1" thickTop="1">
      <c r="A25" s="102"/>
      <c r="B25" s="270"/>
      <c r="C25" s="270"/>
      <c r="D25" s="270"/>
      <c r="E25" s="9"/>
      <c r="F25" s="9"/>
      <c r="G25" s="9"/>
      <c r="H25" s="9"/>
      <c r="I25" s="9"/>
      <c r="J25" s="9"/>
      <c r="K25" s="9"/>
      <c r="L25" s="9"/>
      <c r="M25" s="9"/>
      <c r="N25" s="9"/>
      <c r="O25" s="274"/>
      <c r="P25" s="9"/>
      <c r="Q25" s="9"/>
      <c r="R25" s="9"/>
      <c r="S25" s="9"/>
      <c r="T25" s="9"/>
      <c r="U25" s="9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</row>
    <row r="26" spans="2:54" ht="24.75" thickBot="1" thickTop="1">
      <c r="B26" s="89"/>
      <c r="C26" s="90"/>
      <c r="D26" s="275" t="s">
        <v>27</v>
      </c>
      <c r="E26" s="91"/>
      <c r="F26" s="91"/>
      <c r="G26" s="91"/>
      <c r="H26" s="91"/>
      <c r="I26" s="91"/>
      <c r="J26" s="91"/>
      <c r="K26" s="91"/>
      <c r="L26" s="91"/>
      <c r="M26" s="91"/>
      <c r="N26" s="92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</row>
    <row r="27" spans="2:54" ht="15.75" thickTop="1">
      <c r="B27" s="89"/>
      <c r="M27" s="91"/>
      <c r="N27" s="92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</row>
    <row r="28" spans="2:54" ht="15.75">
      <c r="B28" s="89"/>
      <c r="C28" s="35" t="s">
        <v>160</v>
      </c>
      <c r="D28" s="90"/>
      <c r="E28" s="90"/>
      <c r="F28" s="90"/>
      <c r="G28" s="94"/>
      <c r="H28" s="91"/>
      <c r="I28" s="91"/>
      <c r="J28" s="91"/>
      <c r="K28" s="91"/>
      <c r="L28" s="94" t="s">
        <v>24</v>
      </c>
      <c r="M28" s="91"/>
      <c r="N28" s="92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</row>
    <row r="29" spans="2:54" ht="15.75">
      <c r="B29" s="89"/>
      <c r="C29" s="95" t="s">
        <v>22</v>
      </c>
      <c r="D29" s="294"/>
      <c r="E29" s="294"/>
      <c r="F29" s="294"/>
      <c r="G29" s="294"/>
      <c r="H29" s="294"/>
      <c r="I29" s="294"/>
      <c r="J29" s="294"/>
      <c r="K29" s="294"/>
      <c r="L29" s="96">
        <f>SUM(S10:S15)</f>
        <v>0</v>
      </c>
      <c r="M29" s="91"/>
      <c r="N29" s="92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</row>
    <row r="30" spans="2:54" ht="15.75">
      <c r="B30" s="89"/>
      <c r="C30" s="95" t="s">
        <v>130</v>
      </c>
      <c r="D30" s="294"/>
      <c r="E30" s="294"/>
      <c r="F30" s="294"/>
      <c r="G30" s="294"/>
      <c r="H30" s="294"/>
      <c r="I30" s="294"/>
      <c r="J30" s="294"/>
      <c r="K30" s="294"/>
      <c r="L30" s="96">
        <f>SUM(S18:S23)</f>
        <v>0</v>
      </c>
      <c r="M30" s="91"/>
      <c r="N30" s="92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</row>
    <row r="31" spans="2:54" ht="15.75">
      <c r="B31" s="89"/>
      <c r="C31" s="95" t="s">
        <v>21</v>
      </c>
      <c r="D31" s="294"/>
      <c r="E31" s="294"/>
      <c r="F31" s="294"/>
      <c r="G31" s="294"/>
      <c r="H31" s="294"/>
      <c r="I31" s="294"/>
      <c r="J31" s="294"/>
      <c r="K31" s="294"/>
      <c r="L31" s="97">
        <f>SUM(T10:T23)</f>
        <v>0</v>
      </c>
      <c r="M31" s="91"/>
      <c r="N31" s="92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</row>
    <row r="32" spans="2:54" ht="15.75">
      <c r="B32" s="89"/>
      <c r="C32" s="98" t="s">
        <v>132</v>
      </c>
      <c r="D32" s="90"/>
      <c r="E32" s="90"/>
      <c r="F32" s="90"/>
      <c r="G32" s="91"/>
      <c r="H32" s="91"/>
      <c r="I32" s="91"/>
      <c r="J32" s="91"/>
      <c r="K32" s="91"/>
      <c r="L32" s="99">
        <f>SUM(L29:L31)</f>
        <v>0</v>
      </c>
      <c r="M32" s="91"/>
      <c r="N32" s="92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</row>
    <row r="33" spans="2:54" ht="15">
      <c r="B33" s="89"/>
      <c r="C33" s="90"/>
      <c r="D33" s="90"/>
      <c r="E33" s="91"/>
      <c r="F33" s="91"/>
      <c r="G33" s="91"/>
      <c r="H33" s="91"/>
      <c r="I33" s="91"/>
      <c r="J33" s="91"/>
      <c r="K33" s="91"/>
      <c r="L33" s="90"/>
      <c r="M33" s="91"/>
      <c r="N33" s="92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</row>
    <row r="34" spans="2:54" ht="15.75">
      <c r="B34" s="89"/>
      <c r="C34" s="100" t="s">
        <v>7</v>
      </c>
      <c r="D34" s="90"/>
      <c r="E34" s="91"/>
      <c r="F34" s="91"/>
      <c r="G34" s="91"/>
      <c r="H34" s="91"/>
      <c r="I34" s="91"/>
      <c r="J34" s="91"/>
      <c r="K34" s="91"/>
      <c r="L34" s="90"/>
      <c r="M34" s="91"/>
      <c r="N34" s="92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</row>
    <row r="35" spans="2:54" ht="15.75">
      <c r="B35" s="89"/>
      <c r="C35" s="101"/>
      <c r="D35" s="90"/>
      <c r="E35" s="91"/>
      <c r="F35" s="91"/>
      <c r="G35" s="91"/>
      <c r="H35" s="91"/>
      <c r="I35" s="91"/>
      <c r="J35" s="91"/>
      <c r="K35" s="91"/>
      <c r="L35" s="90"/>
      <c r="M35" s="91"/>
      <c r="N35" s="92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</row>
    <row r="36" spans="2:54" ht="15.75">
      <c r="B36" s="89"/>
      <c r="C36" s="187" t="s">
        <v>133</v>
      </c>
      <c r="D36" s="90"/>
      <c r="E36" s="90"/>
      <c r="F36" s="90"/>
      <c r="G36" s="90"/>
      <c r="H36" s="90"/>
      <c r="I36" s="90"/>
      <c r="J36" s="90"/>
      <c r="K36" s="90"/>
      <c r="L36" s="94" t="s">
        <v>24</v>
      </c>
      <c r="M36" s="91"/>
      <c r="N36" s="92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</row>
    <row r="37" spans="2:54" ht="15.75">
      <c r="B37" s="89"/>
      <c r="C37" s="95"/>
      <c r="D37" s="294"/>
      <c r="E37" s="294"/>
      <c r="F37" s="294"/>
      <c r="G37" s="294"/>
      <c r="H37" s="294"/>
      <c r="I37" s="294"/>
      <c r="J37" s="294"/>
      <c r="K37" s="294"/>
      <c r="L37" s="64"/>
      <c r="M37" s="91"/>
      <c r="N37" s="92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</row>
    <row r="38" spans="2:54" ht="15.75">
      <c r="B38" s="89"/>
      <c r="C38" s="95"/>
      <c r="D38" s="294"/>
      <c r="E38" s="294"/>
      <c r="F38" s="294"/>
      <c r="G38" s="294"/>
      <c r="H38" s="294"/>
      <c r="I38" s="294"/>
      <c r="J38" s="294"/>
      <c r="K38" s="294"/>
      <c r="L38" s="64"/>
      <c r="M38" s="91"/>
      <c r="N38" s="92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</row>
    <row r="39" spans="2:54" ht="15.75">
      <c r="B39" s="89"/>
      <c r="C39" s="95"/>
      <c r="D39" s="294"/>
      <c r="E39" s="294"/>
      <c r="F39" s="294"/>
      <c r="G39" s="294"/>
      <c r="H39" s="294"/>
      <c r="I39" s="294"/>
      <c r="J39" s="294"/>
      <c r="K39" s="294"/>
      <c r="L39" s="66"/>
      <c r="M39" s="91"/>
      <c r="N39" s="92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</row>
    <row r="40" spans="2:54" ht="15.75">
      <c r="B40" s="89"/>
      <c r="C40" s="95"/>
      <c r="D40" s="294"/>
      <c r="E40" s="294"/>
      <c r="F40" s="294"/>
      <c r="G40" s="294"/>
      <c r="H40" s="294"/>
      <c r="I40" s="294"/>
      <c r="J40" s="294"/>
      <c r="K40" s="294"/>
      <c r="L40" s="66"/>
      <c r="M40" s="91"/>
      <c r="N40" s="92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</row>
    <row r="41" spans="2:54" ht="15.75">
      <c r="B41" s="89"/>
      <c r="C41" s="95"/>
      <c r="D41" s="294"/>
      <c r="E41" s="294"/>
      <c r="F41" s="294"/>
      <c r="G41" s="294"/>
      <c r="H41" s="294"/>
      <c r="I41" s="294"/>
      <c r="J41" s="294"/>
      <c r="K41" s="294"/>
      <c r="L41" s="64"/>
      <c r="M41" s="91"/>
      <c r="N41" s="92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</row>
    <row r="42" spans="2:54" ht="15.75">
      <c r="B42" s="89"/>
      <c r="C42" s="95"/>
      <c r="D42" s="294"/>
      <c r="E42" s="294"/>
      <c r="F42" s="294"/>
      <c r="G42" s="294"/>
      <c r="H42" s="294"/>
      <c r="I42" s="294"/>
      <c r="J42" s="294"/>
      <c r="K42" s="294"/>
      <c r="L42" s="64"/>
      <c r="M42" s="91"/>
      <c r="N42" s="92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</row>
    <row r="43" spans="2:54" ht="15.75">
      <c r="B43" s="89"/>
      <c r="C43" s="279"/>
      <c r="D43" s="280"/>
      <c r="E43" s="280"/>
      <c r="F43" s="280"/>
      <c r="G43" s="280"/>
      <c r="H43" s="280"/>
      <c r="I43" s="280"/>
      <c r="J43" s="280"/>
      <c r="K43" s="280"/>
      <c r="L43" s="284">
        <f>SUM(L37:L42)</f>
        <v>0</v>
      </c>
      <c r="M43" s="283"/>
      <c r="N43" s="92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</row>
    <row r="44" spans="2:54" s="178" customFormat="1" ht="15.75">
      <c r="B44" s="179"/>
      <c r="C44" s="281" t="s">
        <v>134</v>
      </c>
      <c r="D44" s="281"/>
      <c r="E44" s="281"/>
      <c r="F44" s="281"/>
      <c r="G44" s="281"/>
      <c r="H44" s="281"/>
      <c r="I44" s="281"/>
      <c r="J44" s="281"/>
      <c r="K44" s="281"/>
      <c r="L44" s="282"/>
      <c r="M44" s="182"/>
      <c r="N44" s="183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</row>
    <row r="45" spans="2:54" ht="15.75">
      <c r="B45" s="89"/>
      <c r="C45" s="95"/>
      <c r="D45" s="294"/>
      <c r="E45" s="294"/>
      <c r="F45" s="294"/>
      <c r="G45" s="294"/>
      <c r="H45" s="294"/>
      <c r="I45" s="294"/>
      <c r="J45" s="294"/>
      <c r="K45" s="294"/>
      <c r="L45" s="64"/>
      <c r="M45" s="91"/>
      <c r="N45" s="92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</row>
    <row r="46" spans="2:54" ht="15.75">
      <c r="B46" s="89"/>
      <c r="C46" s="95"/>
      <c r="D46" s="294"/>
      <c r="E46" s="294"/>
      <c r="F46" s="294"/>
      <c r="G46" s="294"/>
      <c r="H46" s="294"/>
      <c r="I46" s="294"/>
      <c r="J46" s="294"/>
      <c r="K46" s="294"/>
      <c r="L46" s="64"/>
      <c r="M46" s="91"/>
      <c r="N46" s="92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</row>
    <row r="47" spans="2:54" ht="15.75">
      <c r="B47" s="89"/>
      <c r="C47" s="95"/>
      <c r="D47" s="294"/>
      <c r="E47" s="294"/>
      <c r="F47" s="294"/>
      <c r="G47" s="294"/>
      <c r="H47" s="294"/>
      <c r="I47" s="294"/>
      <c r="J47" s="294"/>
      <c r="K47" s="294"/>
      <c r="L47" s="66"/>
      <c r="M47" s="91"/>
      <c r="N47" s="92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</row>
    <row r="48" spans="2:54" ht="15.75">
      <c r="B48" s="89"/>
      <c r="C48" s="95"/>
      <c r="D48" s="294"/>
      <c r="E48" s="294"/>
      <c r="F48" s="294"/>
      <c r="G48" s="294"/>
      <c r="H48" s="294"/>
      <c r="I48" s="294"/>
      <c r="J48" s="294"/>
      <c r="K48" s="294"/>
      <c r="L48" s="66"/>
      <c r="M48" s="91"/>
      <c r="N48" s="92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</row>
    <row r="49" spans="2:54" ht="15.75">
      <c r="B49" s="89"/>
      <c r="C49" s="95"/>
      <c r="D49" s="294"/>
      <c r="E49" s="294"/>
      <c r="F49" s="294"/>
      <c r="G49" s="294"/>
      <c r="H49" s="294"/>
      <c r="I49" s="294"/>
      <c r="J49" s="294"/>
      <c r="K49" s="294"/>
      <c r="L49" s="64"/>
      <c r="M49" s="91"/>
      <c r="N49" s="92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</row>
    <row r="50" spans="2:54" ht="15.75">
      <c r="B50" s="89"/>
      <c r="C50" s="95"/>
      <c r="D50" s="294"/>
      <c r="E50" s="294"/>
      <c r="F50" s="294"/>
      <c r="G50" s="294"/>
      <c r="H50" s="294"/>
      <c r="I50" s="294"/>
      <c r="J50" s="294"/>
      <c r="K50" s="294"/>
      <c r="L50" s="64"/>
      <c r="N50" s="102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</row>
    <row r="51" spans="2:54" ht="15.75">
      <c r="B51" s="89"/>
      <c r="C51" s="158" t="s">
        <v>124</v>
      </c>
      <c r="D51" s="90"/>
      <c r="E51" s="90"/>
      <c r="F51" s="90"/>
      <c r="G51" s="90"/>
      <c r="H51" s="91"/>
      <c r="I51" s="91"/>
      <c r="J51" s="91"/>
      <c r="K51" s="90"/>
      <c r="L51" s="185">
        <f>SUM(L45:L50)</f>
        <v>0</v>
      </c>
      <c r="N51" s="102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</row>
    <row r="52" spans="2:54" ht="15.75">
      <c r="B52" s="89"/>
      <c r="C52" s="98"/>
      <c r="D52" s="90"/>
      <c r="E52" s="90"/>
      <c r="F52" s="90"/>
      <c r="G52" s="90"/>
      <c r="H52" s="91"/>
      <c r="I52" s="91"/>
      <c r="J52" s="91"/>
      <c r="K52" s="90"/>
      <c r="L52" s="91"/>
      <c r="M52" s="103"/>
      <c r="N52" s="104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</row>
    <row r="53" spans="2:54" ht="15.75">
      <c r="B53" s="89"/>
      <c r="C53" s="157" t="s">
        <v>120</v>
      </c>
      <c r="D53" s="90"/>
      <c r="E53" s="90"/>
      <c r="F53" s="90"/>
      <c r="G53" s="90"/>
      <c r="H53" s="91"/>
      <c r="I53" s="91"/>
      <c r="J53" s="91"/>
      <c r="K53" s="90"/>
      <c r="L53" s="91"/>
      <c r="M53" s="103"/>
      <c r="N53" s="104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</row>
    <row r="54" spans="2:54" ht="15">
      <c r="B54" s="50"/>
      <c r="C54" s="243" t="s">
        <v>123</v>
      </c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68"/>
      <c r="O54" s="2"/>
      <c r="P54" s="2"/>
      <c r="Q54" s="2"/>
      <c r="R54" s="2"/>
      <c r="S54" s="2"/>
      <c r="T54" s="2"/>
      <c r="U54" s="2"/>
      <c r="V54" s="88" t="s">
        <v>115</v>
      </c>
      <c r="W54" s="88" t="s">
        <v>116</v>
      </c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2:54" ht="15.75">
      <c r="B55" s="89"/>
      <c r="C55" s="160"/>
      <c r="D55" s="294"/>
      <c r="E55" s="294"/>
      <c r="F55" s="294"/>
      <c r="G55" s="294"/>
      <c r="H55" s="294"/>
      <c r="I55" s="294"/>
      <c r="J55" s="294"/>
      <c r="K55" s="294"/>
      <c r="L55" s="64"/>
      <c r="M55" s="208"/>
      <c r="N55" s="104"/>
      <c r="O55" s="88"/>
      <c r="P55" s="88"/>
      <c r="Q55" s="88"/>
      <c r="R55" s="88"/>
      <c r="S55" s="88"/>
      <c r="T55" s="88"/>
      <c r="U55" s="88"/>
      <c r="V55" s="88">
        <f>L55</f>
        <v>0</v>
      </c>
      <c r="W55" s="88">
        <f>MAX(MIN(VALUE(L55),25000),0)</f>
        <v>0</v>
      </c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</row>
    <row r="56" spans="2:54" ht="15.75">
      <c r="B56" s="89"/>
      <c r="C56" s="160"/>
      <c r="D56" s="294"/>
      <c r="E56" s="294"/>
      <c r="F56" s="294"/>
      <c r="G56" s="294"/>
      <c r="H56" s="294"/>
      <c r="I56" s="294"/>
      <c r="J56" s="294"/>
      <c r="K56" s="294"/>
      <c r="L56" s="64"/>
      <c r="M56" s="103"/>
      <c r="N56" s="104"/>
      <c r="O56" s="88"/>
      <c r="P56" s="88"/>
      <c r="Q56" s="88"/>
      <c r="R56" s="88"/>
      <c r="S56" s="88"/>
      <c r="T56" s="88"/>
      <c r="U56" s="88"/>
      <c r="V56" s="88">
        <f>L56</f>
        <v>0</v>
      </c>
      <c r="W56" s="88">
        <f>MAX(MIN(VALUE(L56),25000),0)</f>
        <v>0</v>
      </c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</row>
    <row r="57" spans="2:54" ht="15.75">
      <c r="B57" s="89"/>
      <c r="C57" s="160"/>
      <c r="D57" s="294"/>
      <c r="E57" s="294"/>
      <c r="F57" s="294"/>
      <c r="G57" s="294"/>
      <c r="H57" s="294"/>
      <c r="I57" s="294"/>
      <c r="J57" s="294"/>
      <c r="K57" s="294"/>
      <c r="L57" s="64"/>
      <c r="M57" s="103"/>
      <c r="N57" s="104"/>
      <c r="O57" s="88"/>
      <c r="P57" s="88"/>
      <c r="Q57" s="88"/>
      <c r="R57" s="88"/>
      <c r="S57" s="88"/>
      <c r="T57" s="88"/>
      <c r="U57" s="88"/>
      <c r="V57" s="88">
        <f>L57</f>
        <v>0</v>
      </c>
      <c r="W57" s="88">
        <f>MAX(MIN(VALUE(L57),25000),0)</f>
        <v>0</v>
      </c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</row>
    <row r="58" spans="2:54" ht="15.75">
      <c r="B58" s="89"/>
      <c r="C58" s="160"/>
      <c r="D58" s="294"/>
      <c r="E58" s="294"/>
      <c r="F58" s="294"/>
      <c r="G58" s="294"/>
      <c r="H58" s="294"/>
      <c r="I58" s="294"/>
      <c r="J58" s="294"/>
      <c r="K58" s="294"/>
      <c r="L58" s="66"/>
      <c r="M58" s="103"/>
      <c r="N58" s="104"/>
      <c r="O58" s="88"/>
      <c r="P58" s="88"/>
      <c r="Q58" s="88"/>
      <c r="R58" s="88"/>
      <c r="S58" s="88"/>
      <c r="T58" s="88"/>
      <c r="U58" s="88"/>
      <c r="V58" s="88">
        <f>L58</f>
        <v>0</v>
      </c>
      <c r="W58" s="88">
        <f>MAX(MIN(VALUE(L58),25000),0)</f>
        <v>0</v>
      </c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</row>
    <row r="59" spans="2:54" ht="15.75">
      <c r="B59" s="89"/>
      <c r="C59" s="158" t="s">
        <v>125</v>
      </c>
      <c r="D59" s="90"/>
      <c r="E59" s="90"/>
      <c r="F59" s="90"/>
      <c r="G59" s="90"/>
      <c r="H59" s="91"/>
      <c r="I59" s="91"/>
      <c r="J59" s="91"/>
      <c r="K59" s="90"/>
      <c r="L59" s="99">
        <f>SUM(L55:L58)</f>
        <v>0</v>
      </c>
      <c r="M59" s="103"/>
      <c r="N59" s="104"/>
      <c r="O59" s="88"/>
      <c r="P59" s="88"/>
      <c r="Q59" s="88"/>
      <c r="R59" s="88"/>
      <c r="S59" s="88"/>
      <c r="T59" s="88"/>
      <c r="U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</row>
    <row r="60" spans="2:54" ht="15.75">
      <c r="B60" s="89"/>
      <c r="C60" s="98"/>
      <c r="D60" s="90"/>
      <c r="E60" s="90"/>
      <c r="F60" s="90"/>
      <c r="G60" s="90"/>
      <c r="H60" s="91"/>
      <c r="I60" s="91"/>
      <c r="J60" s="91"/>
      <c r="K60" s="90"/>
      <c r="L60" s="91"/>
      <c r="M60" s="103"/>
      <c r="N60" s="104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</row>
    <row r="61" spans="2:54" ht="15.75">
      <c r="B61" s="89"/>
      <c r="C61" s="98"/>
      <c r="D61" s="90"/>
      <c r="E61" s="91"/>
      <c r="F61" s="91"/>
      <c r="G61" s="91"/>
      <c r="H61" s="91"/>
      <c r="I61" s="91"/>
      <c r="J61" s="91"/>
      <c r="K61" s="91"/>
      <c r="L61" s="91"/>
      <c r="M61" s="91"/>
      <c r="N61" s="92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</row>
    <row r="62" spans="2:54" ht="15.75">
      <c r="B62" s="89"/>
      <c r="C62" s="105" t="s">
        <v>135</v>
      </c>
      <c r="D62" s="90"/>
      <c r="E62" s="90"/>
      <c r="F62" s="90"/>
      <c r="G62" s="90"/>
      <c r="H62" s="90"/>
      <c r="I62" s="90"/>
      <c r="J62" s="90"/>
      <c r="K62" s="90"/>
      <c r="L62" s="94" t="s">
        <v>24</v>
      </c>
      <c r="M62" s="91"/>
      <c r="N62" s="92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</row>
    <row r="63" spans="2:54" ht="15.75">
      <c r="B63" s="89"/>
      <c r="C63" s="65"/>
      <c r="D63" s="294"/>
      <c r="E63" s="294"/>
      <c r="F63" s="294"/>
      <c r="G63" s="294"/>
      <c r="H63" s="294"/>
      <c r="I63" s="294"/>
      <c r="J63" s="294"/>
      <c r="K63" s="294"/>
      <c r="L63" s="64"/>
      <c r="M63" s="91"/>
      <c r="N63" s="92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</row>
    <row r="64" spans="2:54" ht="15.75">
      <c r="B64" s="89"/>
      <c r="C64" s="65"/>
      <c r="D64" s="294"/>
      <c r="E64" s="294"/>
      <c r="F64" s="294"/>
      <c r="G64" s="294"/>
      <c r="H64" s="294"/>
      <c r="I64" s="294"/>
      <c r="J64" s="294"/>
      <c r="K64" s="294"/>
      <c r="L64" s="64"/>
      <c r="M64" s="91"/>
      <c r="N64" s="92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</row>
    <row r="65" spans="2:54" ht="15.75">
      <c r="B65" s="89"/>
      <c r="C65" s="65"/>
      <c r="D65" s="294"/>
      <c r="E65" s="294"/>
      <c r="F65" s="294"/>
      <c r="G65" s="294"/>
      <c r="H65" s="294"/>
      <c r="I65" s="294"/>
      <c r="J65" s="294"/>
      <c r="K65" s="294"/>
      <c r="L65" s="64"/>
      <c r="M65" s="91"/>
      <c r="N65" s="92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</row>
    <row r="66" spans="2:54" ht="15.75">
      <c r="B66" s="89"/>
      <c r="C66" s="65"/>
      <c r="D66" s="294"/>
      <c r="E66" s="294"/>
      <c r="F66" s="294"/>
      <c r="G66" s="294"/>
      <c r="H66" s="294"/>
      <c r="I66" s="294"/>
      <c r="J66" s="294"/>
      <c r="K66" s="294"/>
      <c r="L66" s="64"/>
      <c r="M66" s="91"/>
      <c r="N66" s="92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</row>
    <row r="67" spans="2:54" ht="15.75">
      <c r="B67" s="89"/>
      <c r="C67" s="65"/>
      <c r="D67" s="294"/>
      <c r="E67" s="294"/>
      <c r="F67" s="294"/>
      <c r="G67" s="294"/>
      <c r="H67" s="294"/>
      <c r="I67" s="294"/>
      <c r="J67" s="294"/>
      <c r="K67" s="294"/>
      <c r="L67" s="64"/>
      <c r="M67" s="91"/>
      <c r="N67" s="92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</row>
    <row r="68" spans="2:54" ht="15.75">
      <c r="B68" s="89"/>
      <c r="C68" s="65"/>
      <c r="D68" s="294"/>
      <c r="E68" s="294"/>
      <c r="F68" s="294"/>
      <c r="G68" s="294"/>
      <c r="H68" s="294"/>
      <c r="I68" s="294"/>
      <c r="J68" s="294"/>
      <c r="K68" s="294"/>
      <c r="L68" s="66"/>
      <c r="M68" s="91"/>
      <c r="N68" s="92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</row>
    <row r="69" spans="2:54" ht="15.75">
      <c r="B69" s="89"/>
      <c r="C69" s="158" t="s">
        <v>126</v>
      </c>
      <c r="D69" s="90"/>
      <c r="E69" s="90"/>
      <c r="F69" s="90"/>
      <c r="G69" s="91"/>
      <c r="H69" s="91"/>
      <c r="I69" s="91"/>
      <c r="J69" s="91"/>
      <c r="K69" s="91"/>
      <c r="L69" s="99">
        <f>SUM(L63:L68)</f>
        <v>0</v>
      </c>
      <c r="M69" s="91"/>
      <c r="N69" s="92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</row>
    <row r="70" spans="1:54" ht="15.75">
      <c r="A70" s="106"/>
      <c r="B70" s="107"/>
      <c r="C70" s="98"/>
      <c r="D70" s="90"/>
      <c r="E70" s="91"/>
      <c r="F70" s="91"/>
      <c r="G70" s="91"/>
      <c r="H70" s="91"/>
      <c r="I70" s="91"/>
      <c r="J70" s="91"/>
      <c r="K70" s="91"/>
      <c r="L70" s="91"/>
      <c r="M70" s="91"/>
      <c r="N70" s="92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</row>
    <row r="71" spans="1:54" ht="15.75">
      <c r="A71" s="108"/>
      <c r="B71" s="109"/>
      <c r="C71" s="187" t="s">
        <v>129</v>
      </c>
      <c r="D71" s="237"/>
      <c r="E71" s="237"/>
      <c r="F71" s="237"/>
      <c r="G71" s="237"/>
      <c r="H71" s="237"/>
      <c r="I71" s="237"/>
      <c r="J71" s="237"/>
      <c r="K71" s="237"/>
      <c r="L71" s="94" t="s">
        <v>24</v>
      </c>
      <c r="M71" s="91"/>
      <c r="N71" s="92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</row>
    <row r="72" spans="1:54" ht="15.75">
      <c r="A72" s="108"/>
      <c r="B72" s="109"/>
      <c r="C72" s="65"/>
      <c r="D72" s="295"/>
      <c r="E72" s="295"/>
      <c r="F72" s="295"/>
      <c r="G72" s="295"/>
      <c r="H72" s="295"/>
      <c r="I72" s="295"/>
      <c r="J72" s="295"/>
      <c r="K72" s="295"/>
      <c r="L72" s="64"/>
      <c r="M72" s="91"/>
      <c r="N72" s="92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</row>
    <row r="73" spans="1:54" ht="15.75">
      <c r="A73" s="108"/>
      <c r="B73" s="109"/>
      <c r="C73" s="65"/>
      <c r="D73" s="294"/>
      <c r="E73" s="294"/>
      <c r="F73" s="294"/>
      <c r="G73" s="294"/>
      <c r="H73" s="294"/>
      <c r="I73" s="294"/>
      <c r="J73" s="294"/>
      <c r="K73" s="294"/>
      <c r="L73" s="64"/>
      <c r="M73" s="91"/>
      <c r="N73" s="92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</row>
    <row r="74" spans="1:54" ht="15.75">
      <c r="A74" s="108"/>
      <c r="B74" s="109"/>
      <c r="C74" s="65"/>
      <c r="D74" s="294"/>
      <c r="E74" s="294"/>
      <c r="F74" s="294"/>
      <c r="G74" s="294"/>
      <c r="H74" s="294"/>
      <c r="I74" s="294"/>
      <c r="J74" s="294"/>
      <c r="K74" s="294"/>
      <c r="L74" s="64"/>
      <c r="M74" s="91"/>
      <c r="N74" s="92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</row>
    <row r="75" spans="1:54" ht="15.75">
      <c r="A75" s="108"/>
      <c r="B75" s="109"/>
      <c r="C75" s="65"/>
      <c r="D75" s="294"/>
      <c r="E75" s="294"/>
      <c r="F75" s="294"/>
      <c r="G75" s="294"/>
      <c r="H75" s="294"/>
      <c r="I75" s="294"/>
      <c r="J75" s="294"/>
      <c r="K75" s="294"/>
      <c r="L75" s="64"/>
      <c r="M75" s="91"/>
      <c r="N75" s="92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</row>
    <row r="76" spans="1:54" ht="15.75">
      <c r="A76" s="108"/>
      <c r="B76" s="109"/>
      <c r="C76" s="65"/>
      <c r="D76" s="294"/>
      <c r="E76" s="294"/>
      <c r="F76" s="294"/>
      <c r="G76" s="294"/>
      <c r="H76" s="294"/>
      <c r="I76" s="294"/>
      <c r="J76" s="294"/>
      <c r="K76" s="294"/>
      <c r="L76" s="64"/>
      <c r="M76" s="91"/>
      <c r="N76" s="92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</row>
    <row r="77" spans="1:54" ht="15.75">
      <c r="A77" s="108"/>
      <c r="B77" s="109"/>
      <c r="C77" s="65"/>
      <c r="D77" s="294"/>
      <c r="E77" s="294"/>
      <c r="F77" s="294"/>
      <c r="G77" s="294"/>
      <c r="H77" s="294"/>
      <c r="I77" s="294"/>
      <c r="J77" s="294"/>
      <c r="K77" s="294"/>
      <c r="L77" s="66"/>
      <c r="M77" s="91"/>
      <c r="N77" s="92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</row>
    <row r="78" spans="1:54" ht="15.75">
      <c r="A78" s="108"/>
      <c r="B78" s="109"/>
      <c r="C78" s="98" t="s">
        <v>122</v>
      </c>
      <c r="D78" s="90"/>
      <c r="E78" s="90"/>
      <c r="F78" s="90"/>
      <c r="G78" s="91"/>
      <c r="H78" s="91"/>
      <c r="I78" s="91"/>
      <c r="J78" s="91"/>
      <c r="K78" s="91"/>
      <c r="L78" s="99">
        <f>SUM(L72:L77)</f>
        <v>0</v>
      </c>
      <c r="M78" s="91"/>
      <c r="N78" s="92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</row>
    <row r="79" spans="1:54" ht="15">
      <c r="A79" s="108"/>
      <c r="B79" s="109"/>
      <c r="C79" s="90"/>
      <c r="D79" s="90"/>
      <c r="E79" s="90"/>
      <c r="F79" s="90"/>
      <c r="G79" s="91"/>
      <c r="H79" s="91"/>
      <c r="I79" s="91"/>
      <c r="J79" s="91"/>
      <c r="K79" s="91"/>
      <c r="L79" s="91"/>
      <c r="M79" s="278" t="s">
        <v>121</v>
      </c>
      <c r="N79" s="110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</row>
    <row r="80" spans="1:54" ht="15.75">
      <c r="A80" s="108"/>
      <c r="B80" s="109"/>
      <c r="C80" s="90"/>
      <c r="D80" s="111" t="s">
        <v>23</v>
      </c>
      <c r="E80" s="90"/>
      <c r="F80" s="90"/>
      <c r="G80" s="91"/>
      <c r="H80" s="91"/>
      <c r="I80" s="91"/>
      <c r="J80" s="91"/>
      <c r="K80" s="91"/>
      <c r="L80" s="99">
        <f>SUM(L32,L43,L51,L59,L69,L78)</f>
        <v>0</v>
      </c>
      <c r="M80" s="302">
        <f>L32+L43+L51+SUM(W54:W57)</f>
        <v>0</v>
      </c>
      <c r="N80" s="303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</row>
    <row r="81" spans="1:54" ht="15">
      <c r="A81" s="108"/>
      <c r="B81" s="109"/>
      <c r="C81" s="90"/>
      <c r="D81" s="90"/>
      <c r="E81" s="90"/>
      <c r="F81" s="90"/>
      <c r="G81" s="91"/>
      <c r="H81" s="91"/>
      <c r="I81" s="91"/>
      <c r="J81" s="91"/>
      <c r="K81" s="91"/>
      <c r="L81" s="91"/>
      <c r="M81" s="91"/>
      <c r="N81" s="92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</row>
    <row r="82" spans="1:54" ht="16.5" thickBot="1">
      <c r="A82" s="108"/>
      <c r="B82" s="109"/>
      <c r="C82" s="90"/>
      <c r="D82" s="277" t="s">
        <v>57</v>
      </c>
      <c r="E82" s="276"/>
      <c r="F82" s="237"/>
      <c r="G82" s="237"/>
      <c r="H82" s="237"/>
      <c r="I82" s="237"/>
      <c r="J82" s="237"/>
      <c r="K82" s="237"/>
      <c r="L82" s="91"/>
      <c r="M82" s="91"/>
      <c r="N82" s="92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</row>
    <row r="83" spans="1:54" ht="16.5" thickBot="1">
      <c r="A83" s="112"/>
      <c r="B83" s="113"/>
      <c r="C83" s="114" t="s">
        <v>25</v>
      </c>
      <c r="D83" s="162">
        <v>0.453</v>
      </c>
      <c r="E83" s="296"/>
      <c r="F83" s="297"/>
      <c r="G83" s="297"/>
      <c r="H83" s="297"/>
      <c r="I83" s="297"/>
      <c r="J83" s="297"/>
      <c r="K83" s="298"/>
      <c r="L83" s="115">
        <f>IF(D83=45.3%,D83*M80,IF(D83=22.3%,D83*M80,IF(D83=10%,D83*M80,(IF(D83=8%,D83*M80,IF(D83=0,0))))))</f>
        <v>0</v>
      </c>
      <c r="M83" s="91"/>
      <c r="N83" s="92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</row>
    <row r="84" spans="2:54" ht="17.25" thickBot="1" thickTop="1">
      <c r="B84" s="89"/>
      <c r="C84" s="95" t="s">
        <v>26</v>
      </c>
      <c r="D84" s="237"/>
      <c r="E84" s="297"/>
      <c r="F84" s="297"/>
      <c r="G84" s="297"/>
      <c r="H84" s="297"/>
      <c r="I84" s="297"/>
      <c r="J84" s="297"/>
      <c r="K84" s="304"/>
      <c r="L84" s="116">
        <f>SUM(L80,L83)</f>
        <v>0</v>
      </c>
      <c r="M84" s="91"/>
      <c r="N84" s="92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</row>
    <row r="85" spans="2:54" ht="14.25" thickBot="1" thickTop="1">
      <c r="B85" s="117"/>
      <c r="C85" s="118"/>
      <c r="D85" s="118"/>
      <c r="E85" s="119"/>
      <c r="F85" s="119"/>
      <c r="G85" s="119"/>
      <c r="H85" s="119"/>
      <c r="I85" s="119"/>
      <c r="J85" s="119"/>
      <c r="K85" s="119"/>
      <c r="L85" s="119"/>
      <c r="M85" s="119"/>
      <c r="N85" s="120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</row>
    <row r="86" spans="5:54" ht="13.5" thickTop="1"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</row>
    <row r="87" spans="5:54" ht="12.75"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</row>
    <row r="88" spans="5:54" ht="12.75"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</row>
    <row r="89" spans="5:54" ht="12.75"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</row>
    <row r="90" spans="5:54" ht="12.75"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</row>
    <row r="91" spans="5:54" ht="12.75"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</row>
    <row r="92" spans="5:54" ht="12.75"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</row>
    <row r="93" spans="5:54" ht="12.75"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</row>
    <row r="94" spans="5:54" ht="12.75"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</row>
    <row r="95" spans="5:54" ht="12.75"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</row>
    <row r="96" spans="5:54" ht="12.75"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</row>
    <row r="97" spans="5:54" ht="12.75"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</row>
    <row r="98" spans="5:54" ht="12.75"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</row>
    <row r="107" ht="12.75">
      <c r="C107" s="165"/>
    </row>
    <row r="108" ht="12.75">
      <c r="C108" s="165"/>
    </row>
    <row r="109" ht="12.75">
      <c r="C109" s="165"/>
    </row>
    <row r="110" ht="12.75">
      <c r="C110" s="166"/>
    </row>
    <row r="115" spans="28:32" ht="12.75">
      <c r="AB115" s="171"/>
      <c r="AC115" s="171"/>
      <c r="AD115" s="171"/>
      <c r="AE115" s="171"/>
      <c r="AF115" s="171"/>
    </row>
    <row r="116" spans="28:32" ht="12.75">
      <c r="AB116" s="171"/>
      <c r="AC116" s="171"/>
      <c r="AD116" s="171"/>
      <c r="AE116" s="171"/>
      <c r="AF116" s="171"/>
    </row>
    <row r="117" spans="28:32" ht="12.75">
      <c r="AB117" s="171"/>
      <c r="AC117" s="171"/>
      <c r="AD117" s="171"/>
      <c r="AE117" s="171"/>
      <c r="AF117" s="171"/>
    </row>
    <row r="118" spans="28:32" ht="12.75">
      <c r="AB118" s="171"/>
      <c r="AC118" s="171"/>
      <c r="AD118" s="171"/>
      <c r="AE118" s="171"/>
      <c r="AF118" s="171"/>
    </row>
    <row r="119" spans="28:32" ht="12.75">
      <c r="AB119" s="171"/>
      <c r="AC119" s="171"/>
      <c r="AD119" s="171"/>
      <c r="AE119" s="171"/>
      <c r="AF119" s="171"/>
    </row>
    <row r="120" spans="3:32" ht="12.75">
      <c r="C120" s="169"/>
      <c r="AB120" s="171"/>
      <c r="AC120" s="171"/>
      <c r="AD120" s="171"/>
      <c r="AE120" s="171"/>
      <c r="AF120" s="171"/>
    </row>
    <row r="121" spans="3:32" ht="12.75">
      <c r="C121" s="169"/>
      <c r="D121" s="171"/>
      <c r="AB121" s="171"/>
      <c r="AC121" s="171"/>
      <c r="AD121" s="171"/>
      <c r="AE121" s="171"/>
      <c r="AF121" s="171"/>
    </row>
    <row r="122" spans="3:32" ht="12.75">
      <c r="C122" s="169"/>
      <c r="D122" s="171"/>
      <c r="AB122" s="171"/>
      <c r="AC122" s="171"/>
      <c r="AD122" s="171"/>
      <c r="AE122" s="171"/>
      <c r="AF122" s="171"/>
    </row>
    <row r="123" spans="3:32" ht="12.75">
      <c r="C123" s="170"/>
      <c r="D123" s="171"/>
      <c r="AB123" s="171"/>
      <c r="AC123" s="171"/>
      <c r="AD123" s="171"/>
      <c r="AE123" s="171"/>
      <c r="AF123" s="171"/>
    </row>
    <row r="124" spans="28:32" ht="12.75">
      <c r="AB124" s="171"/>
      <c r="AC124" s="171"/>
      <c r="AD124" s="171"/>
      <c r="AE124" s="171"/>
      <c r="AF124" s="171"/>
    </row>
    <row r="125" spans="4:32" ht="12.75">
      <c r="D125" s="172"/>
      <c r="AB125" s="171"/>
      <c r="AC125" s="171"/>
      <c r="AD125" s="171"/>
      <c r="AE125" s="171"/>
      <c r="AF125" s="171"/>
    </row>
    <row r="126" spans="4:32" ht="12.75">
      <c r="D126" s="172"/>
      <c r="AB126" s="171"/>
      <c r="AC126" s="171"/>
      <c r="AD126" s="171"/>
      <c r="AE126" s="171"/>
      <c r="AF126" s="171"/>
    </row>
    <row r="127" spans="28:32" ht="12.75">
      <c r="AB127" s="171"/>
      <c r="AC127" s="171"/>
      <c r="AD127" s="171"/>
      <c r="AE127" s="171"/>
      <c r="AF127" s="171"/>
    </row>
    <row r="128" spans="28:32" ht="12.75">
      <c r="AB128" s="171"/>
      <c r="AC128" s="171"/>
      <c r="AD128" s="171"/>
      <c r="AE128" s="171"/>
      <c r="AF128" s="171"/>
    </row>
    <row r="129" spans="28:32" ht="12.75">
      <c r="AB129" s="171"/>
      <c r="AC129" s="171"/>
      <c r="AD129" s="171"/>
      <c r="AE129" s="171"/>
      <c r="AF129" s="171"/>
    </row>
    <row r="130" spans="28:32" ht="12.75">
      <c r="AB130" s="171"/>
      <c r="AC130" s="171"/>
      <c r="AD130" s="171"/>
      <c r="AE130" s="171"/>
      <c r="AF130" s="171"/>
    </row>
    <row r="131" spans="28:32" ht="12.75">
      <c r="AB131" s="171"/>
      <c r="AC131" s="171"/>
      <c r="AD131" s="171"/>
      <c r="AE131" s="171"/>
      <c r="AF131" s="171"/>
    </row>
    <row r="132" spans="28:32" ht="12.75">
      <c r="AB132" s="171"/>
      <c r="AC132" s="171"/>
      <c r="AD132" s="171"/>
      <c r="AE132" s="171"/>
      <c r="AF132" s="171"/>
    </row>
    <row r="133" spans="28:32" ht="12.75">
      <c r="AB133" s="171"/>
      <c r="AC133" s="171"/>
      <c r="AD133" s="171"/>
      <c r="AE133" s="171"/>
      <c r="AF133" s="171"/>
    </row>
  </sheetData>
  <sheetProtection/>
  <protectedRanges>
    <protectedRange sqref="C72:L77" name="Excluded ID Costs"/>
    <protectedRange sqref="C63:L68" name="Equipment"/>
    <protectedRange sqref="C55:L58" name="Subaward"/>
    <protectedRange sqref="C10:J15" name="Range1"/>
    <protectedRange sqref="N10:O15" name="Fringe"/>
    <protectedRange sqref="C18:J23" name="Wages and Part Time"/>
    <protectedRange sqref="N18:O23" name="Fringe Wages"/>
    <protectedRange sqref="C37:L43" name="Operating Expense"/>
    <protectedRange sqref="C45:L50" name="Travel"/>
  </protectedRanges>
  <mergeCells count="39">
    <mergeCell ref="E84:K84"/>
    <mergeCell ref="D40:K40"/>
    <mergeCell ref="D48:K48"/>
    <mergeCell ref="D29:K29"/>
    <mergeCell ref="D46:K46"/>
    <mergeCell ref="D47:K47"/>
    <mergeCell ref="D30:K30"/>
    <mergeCell ref="D31:K31"/>
    <mergeCell ref="D55:K55"/>
    <mergeCell ref="D56:K56"/>
    <mergeCell ref="A1:U1"/>
    <mergeCell ref="A2:U2"/>
    <mergeCell ref="A3:U3"/>
    <mergeCell ref="B5:U5"/>
    <mergeCell ref="B6:U6"/>
    <mergeCell ref="M80:N80"/>
    <mergeCell ref="D57:K57"/>
    <mergeCell ref="D58:K58"/>
    <mergeCell ref="D49:K49"/>
    <mergeCell ref="D50:K50"/>
    <mergeCell ref="E83:K83"/>
    <mergeCell ref="D37:K37"/>
    <mergeCell ref="D38:K38"/>
    <mergeCell ref="D39:K39"/>
    <mergeCell ref="D41:K41"/>
    <mergeCell ref="D42:K42"/>
    <mergeCell ref="D45:K45"/>
    <mergeCell ref="D63:K63"/>
    <mergeCell ref="D64:K64"/>
    <mergeCell ref="D65:K65"/>
    <mergeCell ref="D66:K66"/>
    <mergeCell ref="D76:K76"/>
    <mergeCell ref="D77:K77"/>
    <mergeCell ref="D67:K67"/>
    <mergeCell ref="D68:K68"/>
    <mergeCell ref="D72:K72"/>
    <mergeCell ref="D73:K73"/>
    <mergeCell ref="D74:K74"/>
    <mergeCell ref="D75:K75"/>
  </mergeCells>
  <dataValidations count="12">
    <dataValidation type="list" allowBlank="1" showInputMessage="1" showErrorMessage="1" promptTitle="Indirect Cost Rate" prompt="Select:&#10; - 50% of Salaries &amp; Wages for on-campus projects&#10;&#10; - 15% of total direct costs for off-campus projects&#10;&#10; - OTHER for different rate" sqref="B83">
      <formula1>IDC</formula1>
    </dataValidation>
    <dataValidation allowBlank="1" showInputMessage="1" showErrorMessage="1" promptTitle="Indirect Cost Rate" prompt="Select:&#10; - 50% of Salaries &amp; Wages for on-campus projects&#10;&#10; - 15% of total direct costs for off-campus projects&#10;&#10; - 0 for different rate. Use the red box to the right to enter rate." sqref="A83"/>
    <dataValidation type="list" allowBlank="1" showInputMessage="1" sqref="C56:C58">
      <formula1>Contracts</formula1>
    </dataValidation>
    <dataValidation type="list" allowBlank="1" showInputMessage="1" promptTitle="Personnel Title" prompt="Select a title form the drop down list. " errorTitle="Personnel Title" error="You must use a title from the list." sqref="C18:C23">
      <formula1>Personnel</formula1>
    </dataValidation>
    <dataValidation type="list" allowBlank="1" showInputMessage="1" promptTitle="Appointment" prompt="Please select either 9 or 12 month appointment or type in another number." sqref="G18:G23 G10:G15">
      <formula1>Appointment</formula1>
    </dataValidation>
    <dataValidation allowBlank="1" showInputMessage="1" showErrorMessage="1" promptTitle="Personnel Title" prompt="Select a title form the drop down list. " errorTitle="Personnel Title" error="You must use a title from the list." sqref="B16 C24:C25"/>
    <dataValidation type="list" allowBlank="1" showInputMessage="1" promptTitle="Cost Description" prompt="Select a cost description from the list or type your own." sqref="C45:C50">
      <formula1>$AC$1:$AC$6</formula1>
    </dataValidation>
    <dataValidation allowBlank="1" showInputMessage="1" promptTitle="Cost Description" prompt="Select a cost description from the list or type your own." sqref="C44:L44"/>
    <dataValidation type="list" allowBlank="1" showInputMessage="1" promptTitle="Cost Description" prompt="Select a cost description from the list or type your own." sqref="C37:C43">
      <formula1>$AB$1:$AB$5</formula1>
    </dataValidation>
    <dataValidation type="list" allowBlank="1" showInputMessage="1" showErrorMessage="1" promptTitle="Indirect Cost Rate" prompt="Select 45.3% for on-campus&#10;Select 22.3% for off-campus&#10;Select 8% for restricted programs (Dept of Ed)" sqref="D83">
      <formula1>$AD$1:$AD$5</formula1>
    </dataValidation>
    <dataValidation type="list" allowBlank="1" showInputMessage="1" showErrorMessage="1" sqref="C72:C77">
      <formula1>$AE$1:$AE$4</formula1>
    </dataValidation>
    <dataValidation type="list" allowBlank="1" showInputMessage="1" promptTitle="Personnel Title" prompt="Select a title form the drop down list. " errorTitle="Personnel Title" error="You must use a title from the list." sqref="C10:C15">
      <formula1>$AF$1:$AF$6</formula1>
    </dataValidation>
  </dataValidations>
  <printOptions horizontalCentered="1"/>
  <pageMargins left="0.25" right="0.25" top="0.75" bottom="0.25" header="0.25" footer="0.25"/>
  <pageSetup fitToHeight="1" fitToWidth="1" horizontalDpi="600" verticalDpi="600" orientation="portrait" scale="46" r:id="rId1"/>
  <headerFooter alignWithMargins="0">
    <oddFooter>&amp;RREVISED by OSP 12/5/2014</oddFooter>
  </headerFooter>
  <ignoredErrors>
    <ignoredError sqref="L10:M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40"/>
  <sheetViews>
    <sheetView showGridLines="0" zoomScale="80" zoomScaleNormal="80" workbookViewId="0" topLeftCell="A1">
      <selection activeCell="Z2" sqref="Z2"/>
    </sheetView>
  </sheetViews>
  <sheetFormatPr defaultColWidth="9.140625" defaultRowHeight="12.75"/>
  <cols>
    <col min="1" max="2" width="1.7109375" style="0" customWidth="1"/>
    <col min="3" max="3" width="46.8515625" style="0" customWidth="1"/>
    <col min="4" max="4" width="26.421875" style="0" customWidth="1"/>
    <col min="5" max="5" width="11.00390625" style="0" customWidth="1"/>
    <col min="6" max="6" width="4.57421875" style="0" bestFit="1" customWidth="1"/>
    <col min="7" max="7" width="4.7109375" style="0" customWidth="1"/>
    <col min="8" max="8" width="7.7109375" style="0" bestFit="1" customWidth="1"/>
    <col min="9" max="10" width="6.421875" style="0" bestFit="1" customWidth="1"/>
    <col min="11" max="11" width="10.421875" style="0" customWidth="1"/>
    <col min="12" max="12" width="10.7109375" style="0" customWidth="1"/>
    <col min="13" max="13" width="9.00390625" style="0" customWidth="1"/>
    <col min="14" max="14" width="7.421875" style="0" customWidth="1"/>
    <col min="15" max="15" width="5.7109375" style="0" customWidth="1"/>
    <col min="16" max="17" width="9.7109375" style="0" customWidth="1"/>
    <col min="18" max="18" width="8.140625" style="0" customWidth="1"/>
    <col min="19" max="20" width="13.00390625" style="0" customWidth="1"/>
    <col min="21" max="21" width="2.421875" style="0" customWidth="1"/>
    <col min="22" max="22" width="10.57421875" style="0" hidden="1" customWidth="1"/>
    <col min="23" max="23" width="9.57421875" style="0" hidden="1" customWidth="1"/>
    <col min="27" max="27" width="9.28125" style="0" customWidth="1"/>
    <col min="28" max="28" width="30.8515625" style="0" hidden="1" customWidth="1"/>
    <col min="29" max="29" width="24.28125" style="0" hidden="1" customWidth="1"/>
    <col min="30" max="30" width="6.7109375" style="0" hidden="1" customWidth="1"/>
    <col min="31" max="32" width="9.140625" style="0" hidden="1" customWidth="1"/>
  </cols>
  <sheetData>
    <row r="1" spans="1:49" s="76" customFormat="1" ht="25.5">
      <c r="A1" s="299" t="s">
        <v>161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Z1" s="171"/>
      <c r="AA1" s="171"/>
      <c r="AB1" s="261" t="s">
        <v>155</v>
      </c>
      <c r="AC1" s="262" t="s">
        <v>143</v>
      </c>
      <c r="AD1" s="263">
        <v>0.453</v>
      </c>
      <c r="AE1" s="241" t="s">
        <v>157</v>
      </c>
      <c r="AF1" s="76" t="s">
        <v>0</v>
      </c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</row>
    <row r="2" spans="1:49" s="76" customFormat="1" ht="25.5">
      <c r="A2" s="299" t="s">
        <v>162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Z2" s="171"/>
      <c r="AA2" s="171"/>
      <c r="AB2" s="261" t="s">
        <v>149</v>
      </c>
      <c r="AC2" s="262" t="s">
        <v>144</v>
      </c>
      <c r="AD2" s="263">
        <v>0.223</v>
      </c>
      <c r="AE2" s="241" t="s">
        <v>158</v>
      </c>
      <c r="AF2" s="76" t="s">
        <v>164</v>
      </c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</row>
    <row r="3" spans="1:49" s="76" customFormat="1" ht="25.5">
      <c r="A3" s="299" t="s">
        <v>131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Z3" s="171"/>
      <c r="AA3" s="171"/>
      <c r="AB3" s="261" t="s">
        <v>142</v>
      </c>
      <c r="AC3" s="262" t="s">
        <v>147</v>
      </c>
      <c r="AD3" s="263">
        <v>0.08</v>
      </c>
      <c r="AE3" s="241" t="s">
        <v>159</v>
      </c>
      <c r="AF3" s="76" t="s">
        <v>165</v>
      </c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</row>
    <row r="4" spans="1:49" s="76" customFormat="1" ht="12.75">
      <c r="A4" s="177"/>
      <c r="B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262" t="s">
        <v>156</v>
      </c>
      <c r="AC4" s="262" t="s">
        <v>148</v>
      </c>
      <c r="AD4" s="266">
        <v>0.1</v>
      </c>
      <c r="AE4" s="241" t="s">
        <v>5</v>
      </c>
      <c r="AF4" s="177" t="s">
        <v>2</v>
      </c>
      <c r="AG4" s="177"/>
      <c r="AH4" s="177"/>
      <c r="AI4" s="177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</row>
    <row r="5" spans="1:49" s="76" customFormat="1" ht="15.75">
      <c r="A5" s="177"/>
      <c r="B5" s="300" t="s">
        <v>152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177"/>
      <c r="W5" s="177"/>
      <c r="X5" s="177"/>
      <c r="Y5" s="177"/>
      <c r="Z5" s="177"/>
      <c r="AA5" s="177"/>
      <c r="AB5" s="261" t="s">
        <v>146</v>
      </c>
      <c r="AC5" s="262" t="s">
        <v>145</v>
      </c>
      <c r="AD5" s="264">
        <v>0</v>
      </c>
      <c r="AE5" s="177"/>
      <c r="AF5" s="177" t="s">
        <v>3</v>
      </c>
      <c r="AG5" s="177"/>
      <c r="AH5" s="177"/>
      <c r="AI5" s="177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</row>
    <row r="6" spans="1:49" s="76" customFormat="1" ht="16.5" thickBot="1">
      <c r="A6" s="177"/>
      <c r="B6" s="301" t="s">
        <v>151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177"/>
      <c r="W6" s="177"/>
      <c r="X6" s="177"/>
      <c r="Y6" s="177"/>
      <c r="Z6" s="177"/>
      <c r="AA6" s="177"/>
      <c r="AB6" s="261"/>
      <c r="AC6" s="262" t="s">
        <v>5</v>
      </c>
      <c r="AD6" s="265"/>
      <c r="AE6" s="177"/>
      <c r="AF6" s="177" t="s">
        <v>5</v>
      </c>
      <c r="AG6" s="177"/>
      <c r="AH6" s="177"/>
      <c r="AI6" s="177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</row>
    <row r="7" spans="2:49" s="76" customFormat="1" ht="13.5" thickTop="1"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9"/>
      <c r="Z7" s="171"/>
      <c r="AA7" s="171"/>
      <c r="AB7" s="241"/>
      <c r="AC7" s="241"/>
      <c r="AD7" s="24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</row>
    <row r="8" spans="2:49" s="76" customFormat="1" ht="18">
      <c r="B8" s="80"/>
      <c r="C8" s="81" t="s">
        <v>138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/>
      <c r="Z8" s="171"/>
      <c r="AA8" s="171"/>
      <c r="AB8" s="241"/>
      <c r="AC8" s="241"/>
      <c r="AD8" s="24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</row>
    <row r="9" spans="2:21" s="174" customFormat="1" ht="140.25" customHeight="1">
      <c r="B9" s="175"/>
      <c r="C9" s="209" t="s">
        <v>150</v>
      </c>
      <c r="D9" s="209" t="s">
        <v>6</v>
      </c>
      <c r="E9" s="210" t="s">
        <v>50</v>
      </c>
      <c r="F9" s="210" t="s">
        <v>154</v>
      </c>
      <c r="G9" s="211" t="s">
        <v>51</v>
      </c>
      <c r="H9" s="211" t="s">
        <v>52</v>
      </c>
      <c r="I9" s="211" t="s">
        <v>53</v>
      </c>
      <c r="J9" s="211" t="s">
        <v>54</v>
      </c>
      <c r="K9" s="212" t="s">
        <v>15</v>
      </c>
      <c r="L9" s="212" t="s">
        <v>16</v>
      </c>
      <c r="M9" s="212" t="s">
        <v>17</v>
      </c>
      <c r="N9" s="212" t="s">
        <v>29</v>
      </c>
      <c r="O9" s="212" t="s">
        <v>30</v>
      </c>
      <c r="P9" s="212" t="s">
        <v>18</v>
      </c>
      <c r="Q9" s="212" t="s">
        <v>19</v>
      </c>
      <c r="R9" s="212" t="s">
        <v>20</v>
      </c>
      <c r="S9" s="213" t="s">
        <v>55</v>
      </c>
      <c r="T9" s="213" t="s">
        <v>56</v>
      </c>
      <c r="U9" s="176"/>
    </row>
    <row r="10" spans="2:54" s="76" customFormat="1" ht="15.75">
      <c r="B10" s="80"/>
      <c r="C10" s="167"/>
      <c r="D10" s="168"/>
      <c r="E10" s="70"/>
      <c r="F10" s="74"/>
      <c r="G10" s="70">
        <v>9</v>
      </c>
      <c r="H10" s="71"/>
      <c r="I10" s="71"/>
      <c r="J10" s="71"/>
      <c r="K10" s="84">
        <f aca="true" t="shared" si="0" ref="K10:K15">($E10/$G10)*$H10</f>
        <v>0</v>
      </c>
      <c r="L10" s="84">
        <f aca="true" t="shared" si="1" ref="L10:L15">($E10/$G10)*$I10</f>
        <v>0</v>
      </c>
      <c r="M10" s="84">
        <f aca="true" t="shared" si="2" ref="M10:M15">($E10/$G10)*$J10</f>
        <v>0</v>
      </c>
      <c r="N10" s="74"/>
      <c r="O10" s="74"/>
      <c r="P10" s="84">
        <f aca="true" t="shared" si="3" ref="P10:P15">$K10*$N10</f>
        <v>0</v>
      </c>
      <c r="Q10" s="84">
        <f aca="true" t="shared" si="4" ref="Q10:Q15">$L10*$N10</f>
        <v>0</v>
      </c>
      <c r="R10" s="84">
        <f aca="true" t="shared" si="5" ref="R10:R15">$M10*$O10</f>
        <v>0</v>
      </c>
      <c r="S10" s="85">
        <f aca="true" t="shared" si="6" ref="S10:S15">SUM(K10:M10)</f>
        <v>0</v>
      </c>
      <c r="T10" s="85">
        <f aca="true" t="shared" si="7" ref="T10:T15">SUM(P10:R10)</f>
        <v>0</v>
      </c>
      <c r="U10" s="86"/>
      <c r="V10" s="88"/>
      <c r="W10" s="88"/>
      <c r="X10" s="88"/>
      <c r="Y10" s="88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88"/>
      <c r="AY10" s="88"/>
      <c r="AZ10" s="88"/>
      <c r="BA10" s="88"/>
      <c r="BB10" s="88"/>
    </row>
    <row r="11" spans="2:54" s="76" customFormat="1" ht="15.75">
      <c r="B11" s="80"/>
      <c r="C11" s="167"/>
      <c r="D11" s="167"/>
      <c r="E11" s="72"/>
      <c r="F11" s="74"/>
      <c r="G11" s="70">
        <v>9</v>
      </c>
      <c r="H11" s="73"/>
      <c r="I11" s="73"/>
      <c r="J11" s="73"/>
      <c r="K11" s="84">
        <f t="shared" si="0"/>
        <v>0</v>
      </c>
      <c r="L11" s="84">
        <f t="shared" si="1"/>
        <v>0</v>
      </c>
      <c r="M11" s="84">
        <f t="shared" si="2"/>
        <v>0</v>
      </c>
      <c r="N11" s="74"/>
      <c r="O11" s="74"/>
      <c r="P11" s="84">
        <f t="shared" si="3"/>
        <v>0</v>
      </c>
      <c r="Q11" s="84">
        <f t="shared" si="4"/>
        <v>0</v>
      </c>
      <c r="R11" s="84">
        <f t="shared" si="5"/>
        <v>0</v>
      </c>
      <c r="S11" s="85">
        <f t="shared" si="6"/>
        <v>0</v>
      </c>
      <c r="T11" s="85">
        <f t="shared" si="7"/>
        <v>0</v>
      </c>
      <c r="U11" s="86"/>
      <c r="V11" s="88"/>
      <c r="W11" s="88"/>
      <c r="X11" s="88"/>
      <c r="Y11" s="88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88"/>
      <c r="AY11" s="88"/>
      <c r="AZ11" s="88"/>
      <c r="BA11" s="88"/>
      <c r="BB11" s="88"/>
    </row>
    <row r="12" spans="2:54" s="76" customFormat="1" ht="15.75">
      <c r="B12" s="80"/>
      <c r="C12" s="167"/>
      <c r="D12" s="167"/>
      <c r="E12" s="72"/>
      <c r="F12" s="74"/>
      <c r="G12" s="70">
        <v>9</v>
      </c>
      <c r="H12" s="73"/>
      <c r="I12" s="73"/>
      <c r="J12" s="73"/>
      <c r="K12" s="84">
        <f t="shared" si="0"/>
        <v>0</v>
      </c>
      <c r="L12" s="161">
        <f t="shared" si="1"/>
        <v>0</v>
      </c>
      <c r="M12" s="84">
        <f t="shared" si="2"/>
        <v>0</v>
      </c>
      <c r="N12" s="74"/>
      <c r="O12" s="74"/>
      <c r="P12" s="84">
        <f t="shared" si="3"/>
        <v>0</v>
      </c>
      <c r="Q12" s="84">
        <f t="shared" si="4"/>
        <v>0</v>
      </c>
      <c r="R12" s="84">
        <f t="shared" si="5"/>
        <v>0</v>
      </c>
      <c r="S12" s="85">
        <f t="shared" si="6"/>
        <v>0</v>
      </c>
      <c r="T12" s="85">
        <f t="shared" si="7"/>
        <v>0</v>
      </c>
      <c r="U12" s="86"/>
      <c r="V12" s="88"/>
      <c r="W12" s="88"/>
      <c r="X12" s="88"/>
      <c r="Y12" s="88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88"/>
      <c r="AY12" s="88"/>
      <c r="AZ12" s="88"/>
      <c r="BA12" s="88"/>
      <c r="BB12" s="88"/>
    </row>
    <row r="13" spans="2:54" s="76" customFormat="1" ht="15.75">
      <c r="B13" s="80"/>
      <c r="C13" s="167"/>
      <c r="D13" s="167"/>
      <c r="E13" s="72"/>
      <c r="F13" s="74"/>
      <c r="G13" s="70">
        <v>9</v>
      </c>
      <c r="H13" s="73"/>
      <c r="I13" s="73"/>
      <c r="J13" s="73"/>
      <c r="K13" s="84">
        <f t="shared" si="0"/>
        <v>0</v>
      </c>
      <c r="L13" s="84">
        <f t="shared" si="1"/>
        <v>0</v>
      </c>
      <c r="M13" s="84">
        <f t="shared" si="2"/>
        <v>0</v>
      </c>
      <c r="N13" s="74"/>
      <c r="O13" s="74"/>
      <c r="P13" s="84">
        <f t="shared" si="3"/>
        <v>0</v>
      </c>
      <c r="Q13" s="84">
        <f t="shared" si="4"/>
        <v>0</v>
      </c>
      <c r="R13" s="84">
        <f t="shared" si="5"/>
        <v>0</v>
      </c>
      <c r="S13" s="85">
        <f t="shared" si="6"/>
        <v>0</v>
      </c>
      <c r="T13" s="85">
        <f t="shared" si="7"/>
        <v>0</v>
      </c>
      <c r="U13" s="86"/>
      <c r="V13" s="88"/>
      <c r="W13" s="88"/>
      <c r="X13" s="88"/>
      <c r="Y13" s="88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88"/>
      <c r="AY13" s="88"/>
      <c r="AZ13" s="88"/>
      <c r="BA13" s="88"/>
      <c r="BB13" s="88"/>
    </row>
    <row r="14" spans="2:54" s="76" customFormat="1" ht="15.75">
      <c r="B14" s="80"/>
      <c r="C14" s="167"/>
      <c r="D14" s="167"/>
      <c r="E14" s="72"/>
      <c r="F14" s="74"/>
      <c r="G14" s="70">
        <v>9</v>
      </c>
      <c r="H14" s="73"/>
      <c r="I14" s="73"/>
      <c r="J14" s="73"/>
      <c r="K14" s="84">
        <f t="shared" si="0"/>
        <v>0</v>
      </c>
      <c r="L14" s="84">
        <f t="shared" si="1"/>
        <v>0</v>
      </c>
      <c r="M14" s="84">
        <f t="shared" si="2"/>
        <v>0</v>
      </c>
      <c r="N14" s="74"/>
      <c r="O14" s="74"/>
      <c r="P14" s="84">
        <f t="shared" si="3"/>
        <v>0</v>
      </c>
      <c r="Q14" s="84">
        <f t="shared" si="4"/>
        <v>0</v>
      </c>
      <c r="R14" s="84">
        <f t="shared" si="5"/>
        <v>0</v>
      </c>
      <c r="S14" s="85">
        <f>SUM(K14:M14)</f>
        <v>0</v>
      </c>
      <c r="T14" s="85">
        <f>SUM(P14:R14)</f>
        <v>0</v>
      </c>
      <c r="U14" s="86"/>
      <c r="V14" s="88"/>
      <c r="W14" s="88"/>
      <c r="X14" s="88"/>
      <c r="Y14" s="88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88"/>
      <c r="AY14" s="88"/>
      <c r="AZ14" s="88"/>
      <c r="BA14" s="88"/>
      <c r="BB14" s="88"/>
    </row>
    <row r="15" spans="2:54" s="76" customFormat="1" ht="16.5" thickBot="1">
      <c r="B15" s="188"/>
      <c r="C15" s="197"/>
      <c r="D15" s="197"/>
      <c r="E15" s="198"/>
      <c r="F15" s="202"/>
      <c r="G15" s="199">
        <v>9</v>
      </c>
      <c r="H15" s="200"/>
      <c r="I15" s="200"/>
      <c r="J15" s="200"/>
      <c r="K15" s="201">
        <f t="shared" si="0"/>
        <v>0</v>
      </c>
      <c r="L15" s="201">
        <f t="shared" si="1"/>
        <v>0</v>
      </c>
      <c r="M15" s="201">
        <f t="shared" si="2"/>
        <v>0</v>
      </c>
      <c r="N15" s="202"/>
      <c r="O15" s="202"/>
      <c r="P15" s="201">
        <f t="shared" si="3"/>
        <v>0</v>
      </c>
      <c r="Q15" s="201">
        <f t="shared" si="4"/>
        <v>0</v>
      </c>
      <c r="R15" s="201">
        <f t="shared" si="5"/>
        <v>0</v>
      </c>
      <c r="S15" s="203">
        <f t="shared" si="6"/>
        <v>0</v>
      </c>
      <c r="T15" s="203">
        <f t="shared" si="7"/>
        <v>0</v>
      </c>
      <c r="U15" s="190"/>
      <c r="V15" s="88"/>
      <c r="W15" s="88"/>
      <c r="X15" s="88"/>
      <c r="Y15" s="88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88"/>
      <c r="AY15" s="88"/>
      <c r="AZ15" s="88"/>
      <c r="BA15" s="88"/>
      <c r="BB15" s="88"/>
    </row>
    <row r="16" spans="2:54" s="76" customFormat="1" ht="13.5" thickTop="1">
      <c r="B16" s="82"/>
      <c r="C16" s="82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8"/>
      <c r="W16" s="88"/>
      <c r="X16" s="88"/>
      <c r="Y16" s="88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88"/>
      <c r="AY16" s="88"/>
      <c r="AZ16" s="88"/>
      <c r="BA16" s="88"/>
      <c r="BB16" s="88"/>
    </row>
    <row r="17" spans="2:49" s="76" customFormat="1" ht="18.75" thickBot="1">
      <c r="B17" s="82"/>
      <c r="C17" s="81" t="s">
        <v>153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</row>
    <row r="18" spans="2:54" s="76" customFormat="1" ht="16.5" thickTop="1">
      <c r="B18" s="77"/>
      <c r="C18" s="191"/>
      <c r="D18" s="191"/>
      <c r="E18" s="192"/>
      <c r="F18" s="195"/>
      <c r="G18" s="192">
        <v>12</v>
      </c>
      <c r="H18" s="193"/>
      <c r="I18" s="193"/>
      <c r="J18" s="193"/>
      <c r="K18" s="194">
        <f>($E18/$G18)*$H18</f>
        <v>0</v>
      </c>
      <c r="L18" s="194">
        <f>($E18/$G18)*$I18</f>
        <v>0</v>
      </c>
      <c r="M18" s="194">
        <f>($E18/$G18)*$J18</f>
        <v>0</v>
      </c>
      <c r="N18" s="195"/>
      <c r="O18" s="195"/>
      <c r="P18" s="194">
        <f>$K18*$N18</f>
        <v>0</v>
      </c>
      <c r="Q18" s="194">
        <f>$L18*$N18</f>
        <v>0</v>
      </c>
      <c r="R18" s="194">
        <f>$M18*$O18</f>
        <v>0</v>
      </c>
      <c r="S18" s="196">
        <f>SUM(K18:M18)</f>
        <v>0</v>
      </c>
      <c r="T18" s="196">
        <f>SUM(P18:R18)</f>
        <v>0</v>
      </c>
      <c r="U18" s="189"/>
      <c r="V18" s="88"/>
      <c r="W18" s="88"/>
      <c r="X18" s="88"/>
      <c r="Y18" s="88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88"/>
      <c r="AY18" s="88"/>
      <c r="AZ18" s="88"/>
      <c r="BA18" s="88"/>
      <c r="BB18" s="88"/>
    </row>
    <row r="19" spans="2:54" s="76" customFormat="1" ht="15.75">
      <c r="B19" s="80"/>
      <c r="C19" s="167"/>
      <c r="D19" s="167"/>
      <c r="E19" s="72"/>
      <c r="F19" s="74"/>
      <c r="G19" s="70">
        <v>9</v>
      </c>
      <c r="H19" s="73"/>
      <c r="I19" s="73"/>
      <c r="J19" s="73"/>
      <c r="K19" s="84">
        <f>($E19/$G19)*$H19</f>
        <v>0</v>
      </c>
      <c r="L19" s="84">
        <f>($E19/$G19)*$I19</f>
        <v>0</v>
      </c>
      <c r="M19" s="84">
        <f>($E19/$G19)*$J19</f>
        <v>0</v>
      </c>
      <c r="N19" s="74"/>
      <c r="O19" s="74"/>
      <c r="P19" s="84">
        <f>$K19*$N19</f>
        <v>0</v>
      </c>
      <c r="Q19" s="84">
        <f>$L19*$N19</f>
        <v>0</v>
      </c>
      <c r="R19" s="84">
        <f>$M19*$O19</f>
        <v>0</v>
      </c>
      <c r="S19" s="85">
        <f>SUM(K19:M19)</f>
        <v>0</v>
      </c>
      <c r="T19" s="85">
        <f>SUM(P19:R19)</f>
        <v>0</v>
      </c>
      <c r="U19" s="86"/>
      <c r="V19" s="88"/>
      <c r="W19" s="88"/>
      <c r="X19" s="88"/>
      <c r="Y19" s="88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88"/>
      <c r="AY19" s="88"/>
      <c r="AZ19" s="88"/>
      <c r="BA19" s="88"/>
      <c r="BB19" s="88"/>
    </row>
    <row r="20" spans="2:54" s="76" customFormat="1" ht="15.75">
      <c r="B20" s="80"/>
      <c r="C20" s="167"/>
      <c r="D20" s="167"/>
      <c r="E20" s="72"/>
      <c r="F20" s="74"/>
      <c r="G20" s="70">
        <v>9</v>
      </c>
      <c r="H20" s="73"/>
      <c r="I20" s="73"/>
      <c r="J20" s="73"/>
      <c r="K20" s="84">
        <f>($E20/$G20)*$H20</f>
        <v>0</v>
      </c>
      <c r="L20" s="161">
        <f>($E20/$G20)*$I20</f>
        <v>0</v>
      </c>
      <c r="M20" s="84">
        <f>($E20/$G20)*$J20</f>
        <v>0</v>
      </c>
      <c r="N20" s="74"/>
      <c r="O20" s="74"/>
      <c r="P20" s="84">
        <f>$K20*$N20</f>
        <v>0</v>
      </c>
      <c r="Q20" s="84">
        <f>$L20*$N20</f>
        <v>0</v>
      </c>
      <c r="R20" s="84">
        <f>$M20*$O20</f>
        <v>0</v>
      </c>
      <c r="S20" s="85">
        <f>SUM(K20:M20)</f>
        <v>0</v>
      </c>
      <c r="T20" s="85">
        <f>SUM(P20:R20)</f>
        <v>0</v>
      </c>
      <c r="U20" s="86"/>
      <c r="V20" s="88"/>
      <c r="W20" s="88"/>
      <c r="X20" s="88"/>
      <c r="Y20" s="88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88"/>
      <c r="AY20" s="88"/>
      <c r="AZ20" s="88"/>
      <c r="BA20" s="88"/>
      <c r="BB20" s="88"/>
    </row>
    <row r="21" spans="2:54" s="76" customFormat="1" ht="15.75">
      <c r="B21" s="80"/>
      <c r="C21" s="167"/>
      <c r="D21" s="167"/>
      <c r="E21" s="72"/>
      <c r="F21" s="74"/>
      <c r="G21" s="70">
        <v>9</v>
      </c>
      <c r="H21" s="73"/>
      <c r="I21" s="73"/>
      <c r="J21" s="73"/>
      <c r="K21" s="84">
        <f>($E21/$G21)*$H21</f>
        <v>0</v>
      </c>
      <c r="L21" s="84">
        <f>($E21/$G21)*$I21</f>
        <v>0</v>
      </c>
      <c r="M21" s="84">
        <f>($E21/$G21)*$J21</f>
        <v>0</v>
      </c>
      <c r="N21" s="74"/>
      <c r="O21" s="74"/>
      <c r="P21" s="84">
        <f>$K21*$N21</f>
        <v>0</v>
      </c>
      <c r="Q21" s="84">
        <f>$L21*$N21</f>
        <v>0</v>
      </c>
      <c r="R21" s="84">
        <f>$M21*$O21</f>
        <v>0</v>
      </c>
      <c r="S21" s="85">
        <f>SUM(K21:M21)</f>
        <v>0</v>
      </c>
      <c r="T21" s="85">
        <f>SUM(P21:R21)</f>
        <v>0</v>
      </c>
      <c r="U21" s="86"/>
      <c r="V21" s="88"/>
      <c r="W21" s="88"/>
      <c r="X21" s="88"/>
      <c r="Y21" s="88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88"/>
      <c r="AY21" s="88"/>
      <c r="AZ21" s="88"/>
      <c r="BA21" s="88"/>
      <c r="BB21" s="88"/>
    </row>
    <row r="22" spans="2:54" s="76" customFormat="1" ht="15.75">
      <c r="B22" s="80"/>
      <c r="C22" s="167"/>
      <c r="D22" s="167"/>
      <c r="E22" s="72"/>
      <c r="F22" s="248"/>
      <c r="G22" s="72">
        <v>9</v>
      </c>
      <c r="H22" s="73"/>
      <c r="I22" s="73"/>
      <c r="J22" s="73"/>
      <c r="K22" s="247">
        <f>($E22/$G22)*$H22</f>
        <v>0</v>
      </c>
      <c r="L22" s="247">
        <f>($E22/$G22)*$I22</f>
        <v>0</v>
      </c>
      <c r="M22" s="247">
        <f>($E22/$G22)*$J22</f>
        <v>0</v>
      </c>
      <c r="N22" s="248"/>
      <c r="O22" s="248"/>
      <c r="P22" s="247">
        <f>$K22*$N22</f>
        <v>0</v>
      </c>
      <c r="Q22" s="247">
        <f>$L22*$N22</f>
        <v>0</v>
      </c>
      <c r="R22" s="247">
        <f>$M22*$O22</f>
        <v>0</v>
      </c>
      <c r="S22" s="249">
        <f>SUM(K22:M22)</f>
        <v>0</v>
      </c>
      <c r="T22" s="249">
        <f>SUM(P22:R22)</f>
        <v>0</v>
      </c>
      <c r="U22" s="86"/>
      <c r="V22" s="88"/>
      <c r="W22" s="88"/>
      <c r="X22" s="88"/>
      <c r="Y22" s="88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88"/>
      <c r="AY22" s="88"/>
      <c r="AZ22" s="88"/>
      <c r="BA22" s="88"/>
      <c r="BB22" s="88"/>
    </row>
    <row r="23" spans="2:54" ht="13.5" thickBot="1">
      <c r="B23" s="250"/>
      <c r="C23" s="10"/>
      <c r="D23" s="10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12"/>
      <c r="P23" s="12"/>
      <c r="Q23" s="12"/>
      <c r="R23" s="12"/>
      <c r="S23" s="12"/>
      <c r="T23" s="12"/>
      <c r="U23" s="251"/>
      <c r="V23" s="2"/>
      <c r="W23" s="2"/>
      <c r="X23" s="2"/>
      <c r="Y23" s="2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"/>
      <c r="AY23" s="2"/>
      <c r="AZ23" s="2"/>
      <c r="BA23" s="2"/>
      <c r="BB23" s="2"/>
    </row>
    <row r="24" spans="2:54" ht="14.25" thickBot="1" thickTop="1">
      <c r="B24" s="45"/>
      <c r="C24" s="46"/>
      <c r="D24" s="46"/>
      <c r="E24" s="47"/>
      <c r="F24" s="47"/>
      <c r="G24" s="47"/>
      <c r="H24" s="47"/>
      <c r="I24" s="47"/>
      <c r="J24" s="47"/>
      <c r="K24" s="48"/>
      <c r="L24" s="48"/>
      <c r="M24" s="48"/>
      <c r="N24" s="49"/>
      <c r="O24" s="9"/>
      <c r="P24" s="9"/>
      <c r="Q24" s="9"/>
      <c r="R24" s="9"/>
      <c r="S24" s="9"/>
      <c r="T24" s="9"/>
      <c r="U24" s="2"/>
      <c r="V24" s="2"/>
      <c r="W24" s="2"/>
      <c r="X24" s="2"/>
      <c r="Y24" s="2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"/>
      <c r="AY24" s="2"/>
      <c r="AZ24" s="2"/>
      <c r="BA24" s="2"/>
      <c r="BB24" s="2"/>
    </row>
    <row r="25" spans="2:54" ht="24.75" thickBot="1" thickTop="1">
      <c r="B25" s="50"/>
      <c r="C25" s="33"/>
      <c r="D25" s="59" t="s">
        <v>46</v>
      </c>
      <c r="E25" s="34"/>
      <c r="F25" s="34"/>
      <c r="G25" s="34"/>
      <c r="H25" s="34"/>
      <c r="I25" s="34"/>
      <c r="J25" s="34"/>
      <c r="K25" s="34"/>
      <c r="L25" s="34"/>
      <c r="M25" s="34"/>
      <c r="N25" s="5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"/>
      <c r="AY25" s="2"/>
      <c r="AZ25" s="2"/>
      <c r="BA25" s="2"/>
      <c r="BB25" s="2"/>
    </row>
    <row r="26" spans="2:54" ht="16.5" thickTop="1">
      <c r="B26" s="50"/>
      <c r="D26" s="33"/>
      <c r="E26" s="33"/>
      <c r="F26" s="33"/>
      <c r="G26" s="36"/>
      <c r="H26" s="34"/>
      <c r="I26" s="34"/>
      <c r="J26" s="34"/>
      <c r="K26" s="34"/>
      <c r="M26" s="34"/>
      <c r="N26" s="5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"/>
      <c r="AY26" s="2"/>
      <c r="AZ26" s="2"/>
      <c r="BA26" s="2"/>
      <c r="BB26" s="2"/>
    </row>
    <row r="27" spans="2:54" ht="15.75">
      <c r="B27" s="50"/>
      <c r="C27" s="35" t="s">
        <v>160</v>
      </c>
      <c r="D27" s="228"/>
      <c r="E27" s="228"/>
      <c r="F27" s="228"/>
      <c r="G27" s="228"/>
      <c r="H27" s="228"/>
      <c r="I27" s="228"/>
      <c r="J27" s="228"/>
      <c r="K27" s="228"/>
      <c r="L27" s="36" t="s">
        <v>24</v>
      </c>
      <c r="M27" s="34"/>
      <c r="N27" s="5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"/>
      <c r="AY27" s="2"/>
      <c r="AZ27" s="2"/>
      <c r="BA27" s="2"/>
      <c r="BB27" s="2"/>
    </row>
    <row r="28" spans="2:54" s="76" customFormat="1" ht="15.75">
      <c r="B28" s="89"/>
      <c r="C28" s="159" t="s">
        <v>22</v>
      </c>
      <c r="D28" s="311"/>
      <c r="E28" s="311"/>
      <c r="F28" s="311"/>
      <c r="G28" s="311"/>
      <c r="H28" s="311"/>
      <c r="I28" s="311"/>
      <c r="J28" s="311"/>
      <c r="K28" s="311"/>
      <c r="L28" s="38">
        <f>SUM(S10:S15)</f>
        <v>0</v>
      </c>
      <c r="M28" s="91"/>
      <c r="N28" s="92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88"/>
      <c r="AY28" s="88"/>
      <c r="AZ28" s="88"/>
      <c r="BA28" s="88"/>
      <c r="BB28" s="88"/>
    </row>
    <row r="29" spans="2:54" s="76" customFormat="1" ht="15.75">
      <c r="B29" s="89"/>
      <c r="C29" s="159" t="s">
        <v>130</v>
      </c>
      <c r="D29" s="310"/>
      <c r="E29" s="310"/>
      <c r="F29" s="310"/>
      <c r="G29" s="310"/>
      <c r="H29" s="310"/>
      <c r="I29" s="310"/>
      <c r="J29" s="310"/>
      <c r="K29" s="310"/>
      <c r="L29" s="38">
        <f>SUM(S18:S22)</f>
        <v>0</v>
      </c>
      <c r="M29" s="91"/>
      <c r="N29" s="92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88"/>
      <c r="AY29" s="88"/>
      <c r="AZ29" s="88"/>
      <c r="BA29" s="88"/>
      <c r="BB29" s="88"/>
    </row>
    <row r="30" spans="2:54" s="76" customFormat="1" ht="15.75">
      <c r="B30" s="89"/>
      <c r="C30" s="159" t="s">
        <v>21</v>
      </c>
      <c r="D30" s="310"/>
      <c r="E30" s="310"/>
      <c r="F30" s="310"/>
      <c r="G30" s="310"/>
      <c r="H30" s="310"/>
      <c r="I30" s="310"/>
      <c r="J30" s="310"/>
      <c r="K30" s="310"/>
      <c r="L30" s="38">
        <f>SUM(T10:T22)</f>
        <v>0</v>
      </c>
      <c r="M30" s="91"/>
      <c r="N30" s="92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88"/>
      <c r="AY30" s="88"/>
      <c r="AZ30" s="88"/>
      <c r="BA30" s="88"/>
      <c r="BB30" s="88"/>
    </row>
    <row r="31" spans="2:54" s="76" customFormat="1" ht="15.75">
      <c r="B31" s="89"/>
      <c r="C31" s="98" t="s">
        <v>132</v>
      </c>
      <c r="D31" s="90"/>
      <c r="E31" s="90"/>
      <c r="F31" s="90"/>
      <c r="G31" s="91"/>
      <c r="H31" s="91"/>
      <c r="I31" s="91"/>
      <c r="J31" s="91"/>
      <c r="K31" s="91"/>
      <c r="L31" s="99">
        <f>SUM(L28:L30)</f>
        <v>0</v>
      </c>
      <c r="M31" s="91"/>
      <c r="N31" s="92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88"/>
      <c r="AY31" s="88"/>
      <c r="AZ31" s="88"/>
      <c r="BA31" s="88"/>
      <c r="BB31" s="88"/>
    </row>
    <row r="32" spans="2:54" s="76" customFormat="1" ht="15">
      <c r="B32" s="89"/>
      <c r="C32" s="90"/>
      <c r="D32" s="90"/>
      <c r="E32" s="91"/>
      <c r="F32" s="91"/>
      <c r="G32" s="91"/>
      <c r="H32" s="91"/>
      <c r="I32" s="91"/>
      <c r="J32" s="91"/>
      <c r="K32" s="91"/>
      <c r="L32" s="90"/>
      <c r="M32" s="91"/>
      <c r="N32" s="92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88"/>
      <c r="AY32" s="88"/>
      <c r="AZ32" s="88"/>
      <c r="BA32" s="88"/>
      <c r="BB32" s="88"/>
    </row>
    <row r="33" spans="2:54" s="76" customFormat="1" ht="15.75">
      <c r="B33" s="89"/>
      <c r="C33" s="100" t="s">
        <v>7</v>
      </c>
      <c r="D33" s="90"/>
      <c r="E33" s="91"/>
      <c r="F33" s="91"/>
      <c r="G33" s="91"/>
      <c r="H33" s="91"/>
      <c r="I33" s="91"/>
      <c r="J33" s="91"/>
      <c r="K33" s="91"/>
      <c r="L33" s="90"/>
      <c r="M33" s="91"/>
      <c r="N33" s="92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88"/>
      <c r="AY33" s="88"/>
      <c r="AZ33" s="88"/>
      <c r="BA33" s="88"/>
      <c r="BB33" s="88"/>
    </row>
    <row r="34" spans="2:54" s="76" customFormat="1" ht="15.75">
      <c r="B34" s="89"/>
      <c r="C34" s="101"/>
      <c r="D34" s="90"/>
      <c r="E34" s="91"/>
      <c r="F34" s="91"/>
      <c r="G34" s="91"/>
      <c r="H34" s="91"/>
      <c r="I34" s="91"/>
      <c r="J34" s="91"/>
      <c r="K34" s="91"/>
      <c r="L34" s="90"/>
      <c r="M34" s="91"/>
      <c r="N34" s="92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88"/>
      <c r="AY34" s="88"/>
      <c r="AZ34" s="88"/>
      <c r="BA34" s="88"/>
      <c r="BB34" s="88"/>
    </row>
    <row r="35" spans="2:54" s="76" customFormat="1" ht="15.75">
      <c r="B35" s="89"/>
      <c r="C35" s="187" t="s">
        <v>136</v>
      </c>
      <c r="D35" s="90"/>
      <c r="E35" s="90"/>
      <c r="F35" s="90"/>
      <c r="G35" s="90"/>
      <c r="H35" s="90"/>
      <c r="I35" s="90"/>
      <c r="J35" s="90"/>
      <c r="K35" s="90"/>
      <c r="L35" s="94" t="s">
        <v>24</v>
      </c>
      <c r="M35" s="91"/>
      <c r="N35" s="92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88"/>
      <c r="AY35" s="88"/>
      <c r="AZ35" s="88"/>
      <c r="BA35" s="88"/>
      <c r="BB35" s="88"/>
    </row>
    <row r="36" spans="2:54" s="76" customFormat="1" ht="15.75">
      <c r="B36" s="89"/>
      <c r="C36" s="159"/>
      <c r="D36" s="310"/>
      <c r="E36" s="310"/>
      <c r="F36" s="310"/>
      <c r="G36" s="310"/>
      <c r="H36" s="310"/>
      <c r="I36" s="310"/>
      <c r="J36" s="310"/>
      <c r="K36" s="310"/>
      <c r="L36" s="38"/>
      <c r="M36" s="91"/>
      <c r="N36" s="92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88"/>
      <c r="AY36" s="88"/>
      <c r="AZ36" s="88"/>
      <c r="BA36" s="88"/>
      <c r="BB36" s="88"/>
    </row>
    <row r="37" spans="2:54" s="76" customFormat="1" ht="15.75">
      <c r="B37" s="89"/>
      <c r="C37" s="159"/>
      <c r="D37" s="310"/>
      <c r="E37" s="310"/>
      <c r="F37" s="310"/>
      <c r="G37" s="310"/>
      <c r="H37" s="310"/>
      <c r="I37" s="310"/>
      <c r="J37" s="310"/>
      <c r="K37" s="310"/>
      <c r="L37" s="38"/>
      <c r="M37" s="91"/>
      <c r="N37" s="92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88"/>
      <c r="AY37" s="88"/>
      <c r="AZ37" s="88"/>
      <c r="BA37" s="88"/>
      <c r="BB37" s="88"/>
    </row>
    <row r="38" spans="2:54" s="76" customFormat="1" ht="15.75">
      <c r="B38" s="89"/>
      <c r="C38" s="159"/>
      <c r="D38" s="310"/>
      <c r="E38" s="310"/>
      <c r="F38" s="310"/>
      <c r="G38" s="310"/>
      <c r="H38" s="310"/>
      <c r="I38" s="310"/>
      <c r="J38" s="310"/>
      <c r="K38" s="310"/>
      <c r="L38" s="39"/>
      <c r="M38" s="91"/>
      <c r="N38" s="92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88"/>
      <c r="AY38" s="88"/>
      <c r="AZ38" s="88"/>
      <c r="BA38" s="88"/>
      <c r="BB38" s="88"/>
    </row>
    <row r="39" spans="2:54" s="76" customFormat="1" ht="15.75">
      <c r="B39" s="89"/>
      <c r="C39" s="159"/>
      <c r="D39" s="310"/>
      <c r="E39" s="310"/>
      <c r="F39" s="310"/>
      <c r="G39" s="310"/>
      <c r="H39" s="310"/>
      <c r="I39" s="310"/>
      <c r="J39" s="310"/>
      <c r="K39" s="310"/>
      <c r="L39" s="38"/>
      <c r="M39" s="91"/>
      <c r="N39" s="92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88"/>
      <c r="AY39" s="88"/>
      <c r="AZ39" s="88"/>
      <c r="BA39" s="88"/>
      <c r="BB39" s="88"/>
    </row>
    <row r="40" spans="2:54" s="76" customFormat="1" ht="15.75">
      <c r="B40" s="89"/>
      <c r="C40" s="159"/>
      <c r="D40" s="310"/>
      <c r="E40" s="310"/>
      <c r="F40" s="310"/>
      <c r="G40" s="310"/>
      <c r="H40" s="310"/>
      <c r="I40" s="310"/>
      <c r="J40" s="310"/>
      <c r="K40" s="310"/>
      <c r="L40" s="38"/>
      <c r="M40" s="91"/>
      <c r="N40" s="92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88"/>
      <c r="AY40" s="88"/>
      <c r="AZ40" s="88"/>
      <c r="BA40" s="88"/>
      <c r="BB40" s="88"/>
    </row>
    <row r="41" spans="2:54" s="76" customFormat="1" ht="15.75">
      <c r="B41" s="89"/>
      <c r="C41" s="246"/>
      <c r="D41" s="285"/>
      <c r="E41" s="285"/>
      <c r="F41" s="285"/>
      <c r="G41" s="285"/>
      <c r="H41" s="285"/>
      <c r="I41" s="285"/>
      <c r="J41" s="285"/>
      <c r="K41" s="285"/>
      <c r="L41" s="286">
        <f>SUM(L36:L40)</f>
        <v>0</v>
      </c>
      <c r="M41" s="283"/>
      <c r="N41" s="92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88"/>
      <c r="AY41" s="88"/>
      <c r="AZ41" s="88"/>
      <c r="BA41" s="88"/>
      <c r="BB41" s="88"/>
    </row>
    <row r="42" spans="2:54" s="178" customFormat="1" ht="15.75">
      <c r="B42" s="179"/>
      <c r="C42" s="186" t="s">
        <v>137</v>
      </c>
      <c r="D42" s="180"/>
      <c r="E42" s="180"/>
      <c r="F42" s="180"/>
      <c r="G42" s="180"/>
      <c r="H42" s="180"/>
      <c r="I42" s="180"/>
      <c r="J42" s="180"/>
      <c r="K42" s="180"/>
      <c r="L42" s="287"/>
      <c r="M42" s="182"/>
      <c r="N42" s="183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</row>
    <row r="43" spans="2:54" s="76" customFormat="1" ht="15.75">
      <c r="B43" s="89"/>
      <c r="C43" s="159"/>
      <c r="D43" s="310"/>
      <c r="E43" s="310"/>
      <c r="F43" s="310"/>
      <c r="G43" s="310"/>
      <c r="H43" s="310"/>
      <c r="I43" s="310"/>
      <c r="J43" s="310"/>
      <c r="K43" s="310"/>
      <c r="L43" s="38"/>
      <c r="M43" s="91"/>
      <c r="N43" s="92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88"/>
      <c r="AY43" s="88"/>
      <c r="AZ43" s="88"/>
      <c r="BA43" s="88"/>
      <c r="BB43" s="88"/>
    </row>
    <row r="44" spans="2:54" s="76" customFormat="1" ht="15.75">
      <c r="B44" s="89"/>
      <c r="C44" s="159"/>
      <c r="D44" s="310"/>
      <c r="E44" s="310"/>
      <c r="F44" s="310"/>
      <c r="G44" s="310"/>
      <c r="H44" s="310"/>
      <c r="I44" s="310"/>
      <c r="J44" s="310"/>
      <c r="K44" s="310"/>
      <c r="L44" s="38"/>
      <c r="M44" s="91"/>
      <c r="N44" s="92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88"/>
      <c r="AY44" s="88"/>
      <c r="AZ44" s="88"/>
      <c r="BA44" s="88"/>
      <c r="BB44" s="88"/>
    </row>
    <row r="45" spans="2:54" s="76" customFormat="1" ht="15.75">
      <c r="B45" s="89"/>
      <c r="C45" s="159"/>
      <c r="D45" s="310"/>
      <c r="E45" s="310"/>
      <c r="F45" s="310"/>
      <c r="G45" s="310"/>
      <c r="H45" s="310"/>
      <c r="I45" s="310"/>
      <c r="J45" s="310"/>
      <c r="K45" s="310"/>
      <c r="L45" s="39"/>
      <c r="M45" s="91"/>
      <c r="N45" s="92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88"/>
      <c r="AY45" s="88"/>
      <c r="AZ45" s="88"/>
      <c r="BA45" s="88"/>
      <c r="BB45" s="88"/>
    </row>
    <row r="46" spans="2:54" s="76" customFormat="1" ht="15.75">
      <c r="B46" s="89"/>
      <c r="C46" s="159"/>
      <c r="D46" s="310"/>
      <c r="E46" s="310"/>
      <c r="F46" s="310"/>
      <c r="G46" s="310"/>
      <c r="H46" s="310"/>
      <c r="I46" s="310"/>
      <c r="J46" s="310"/>
      <c r="K46" s="310"/>
      <c r="L46" s="38"/>
      <c r="M46" s="91"/>
      <c r="N46" s="92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88"/>
      <c r="AY46" s="88"/>
      <c r="AZ46" s="88"/>
      <c r="BA46" s="88"/>
      <c r="BB46" s="88"/>
    </row>
    <row r="47" spans="2:54" s="76" customFormat="1" ht="15.75">
      <c r="B47" s="89"/>
      <c r="C47" s="159"/>
      <c r="D47" s="310"/>
      <c r="E47" s="310"/>
      <c r="F47" s="310"/>
      <c r="G47" s="310"/>
      <c r="H47" s="310"/>
      <c r="I47" s="310"/>
      <c r="J47" s="310"/>
      <c r="K47" s="310"/>
      <c r="L47" s="38"/>
      <c r="N47" s="102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88"/>
      <c r="AY47" s="88"/>
      <c r="AZ47" s="88"/>
      <c r="BA47" s="88"/>
      <c r="BB47" s="88"/>
    </row>
    <row r="48" spans="2:54" s="76" customFormat="1" ht="15.75">
      <c r="B48" s="89"/>
      <c r="C48" s="158" t="s">
        <v>124</v>
      </c>
      <c r="D48" s="90"/>
      <c r="E48" s="90"/>
      <c r="F48" s="90"/>
      <c r="G48" s="90"/>
      <c r="H48" s="91"/>
      <c r="I48" s="91"/>
      <c r="J48" s="91"/>
      <c r="K48" s="90"/>
      <c r="L48" s="185">
        <f>SUM(L43:L47)</f>
        <v>0</v>
      </c>
      <c r="N48" s="102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88"/>
      <c r="AY48" s="88"/>
      <c r="AZ48" s="88"/>
      <c r="BA48" s="88"/>
      <c r="BB48" s="88"/>
    </row>
    <row r="49" spans="2:54" s="76" customFormat="1" ht="15.75">
      <c r="B49" s="89"/>
      <c r="C49" s="158"/>
      <c r="D49" s="90"/>
      <c r="E49" s="90"/>
      <c r="F49" s="90"/>
      <c r="G49" s="90"/>
      <c r="H49" s="91"/>
      <c r="I49" s="91"/>
      <c r="J49" s="91"/>
      <c r="K49" s="90"/>
      <c r="L49" s="91"/>
      <c r="N49" s="102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88"/>
      <c r="AY49" s="88"/>
      <c r="AZ49" s="88"/>
      <c r="BA49" s="88"/>
      <c r="BB49" s="88"/>
    </row>
    <row r="50" spans="2:54" ht="15.75">
      <c r="B50" s="50"/>
      <c r="C50" s="157" t="s">
        <v>120</v>
      </c>
      <c r="D50" s="33"/>
      <c r="E50" s="33"/>
      <c r="F50" s="33"/>
      <c r="G50" s="33"/>
      <c r="H50" s="34"/>
      <c r="I50" s="34"/>
      <c r="J50" s="34"/>
      <c r="K50" s="33"/>
      <c r="L50" s="34"/>
      <c r="M50" s="67"/>
      <c r="N50" s="68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"/>
      <c r="AY50" s="2"/>
      <c r="AZ50" s="2"/>
      <c r="BA50" s="2"/>
      <c r="BB50" s="2"/>
    </row>
    <row r="51" spans="2:54" ht="15">
      <c r="B51" s="50"/>
      <c r="C51" s="243" t="s">
        <v>123</v>
      </c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68"/>
      <c r="O51" s="2"/>
      <c r="P51" s="2"/>
      <c r="Q51" s="2"/>
      <c r="R51" s="2"/>
      <c r="S51" s="2"/>
      <c r="T51" s="2"/>
      <c r="U51" s="2"/>
      <c r="V51" s="88" t="s">
        <v>115</v>
      </c>
      <c r="W51" s="88" t="s">
        <v>116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2:54" ht="15.75">
      <c r="B52" s="50"/>
      <c r="C52" s="159"/>
      <c r="D52" s="310"/>
      <c r="E52" s="310"/>
      <c r="F52" s="310"/>
      <c r="G52" s="310"/>
      <c r="H52" s="310"/>
      <c r="I52" s="310"/>
      <c r="J52" s="310"/>
      <c r="K52" s="310"/>
      <c r="L52" s="38"/>
      <c r="M52" s="246"/>
      <c r="N52" s="68"/>
      <c r="O52" s="2"/>
      <c r="P52" s="2"/>
      <c r="Q52" s="2"/>
      <c r="R52" s="2"/>
      <c r="S52" s="2"/>
      <c r="T52" s="2"/>
      <c r="U52" s="2"/>
      <c r="V52" s="88">
        <f>L52+'Year 1'!V55</f>
        <v>0</v>
      </c>
      <c r="W52" s="88">
        <f>MAX(MIN(VALUE(L52),25000-'Year 1'!L55),0)</f>
        <v>0</v>
      </c>
      <c r="X52" s="2"/>
      <c r="Y52" s="2"/>
      <c r="Z52" s="2"/>
      <c r="AA52" s="2"/>
      <c r="AB52" s="2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"/>
      <c r="AY52" s="2"/>
      <c r="AZ52" s="2"/>
      <c r="BA52" s="2"/>
      <c r="BB52" s="2"/>
    </row>
    <row r="53" spans="2:54" ht="15.75">
      <c r="B53" s="50"/>
      <c r="C53" s="159"/>
      <c r="D53" s="310"/>
      <c r="E53" s="310"/>
      <c r="F53" s="310"/>
      <c r="G53" s="310"/>
      <c r="H53" s="310"/>
      <c r="I53" s="310"/>
      <c r="J53" s="310"/>
      <c r="K53" s="310"/>
      <c r="L53" s="38"/>
      <c r="M53" s="67"/>
      <c r="N53" s="68"/>
      <c r="O53" s="2"/>
      <c r="P53" s="2"/>
      <c r="Q53" s="2"/>
      <c r="R53" s="2"/>
      <c r="S53" s="2"/>
      <c r="T53" s="2"/>
      <c r="U53" s="2"/>
      <c r="V53" s="88">
        <f>L53+'Year 1'!V56</f>
        <v>0</v>
      </c>
      <c r="W53" s="88">
        <f>MAX(MIN(VALUE(L53),25000-'Year 1'!L56),0)</f>
        <v>0</v>
      </c>
      <c r="X53" s="2"/>
      <c r="Y53" s="2"/>
      <c r="Z53" s="2"/>
      <c r="AA53" s="2"/>
      <c r="AB53" s="2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"/>
      <c r="AY53" s="2"/>
      <c r="AZ53" s="2"/>
      <c r="BA53" s="2"/>
      <c r="BB53" s="2"/>
    </row>
    <row r="54" spans="2:54" ht="15.75">
      <c r="B54" s="50"/>
      <c r="C54" s="159"/>
      <c r="D54" s="310"/>
      <c r="E54" s="310"/>
      <c r="F54" s="310"/>
      <c r="G54" s="310"/>
      <c r="H54" s="310"/>
      <c r="I54" s="310"/>
      <c r="J54" s="310"/>
      <c r="K54" s="310"/>
      <c r="L54" s="38"/>
      <c r="M54" s="67"/>
      <c r="N54" s="68"/>
      <c r="O54" s="2"/>
      <c r="P54" s="2"/>
      <c r="Q54" s="2"/>
      <c r="R54" s="2"/>
      <c r="S54" s="2"/>
      <c r="T54" s="2"/>
      <c r="U54" s="2"/>
      <c r="V54" s="88">
        <f>L54+'Year 1'!V57</f>
        <v>0</v>
      </c>
      <c r="W54" s="88">
        <f>MAX(MIN(VALUE(L54),25000-'Year 1'!L57),0)</f>
        <v>0</v>
      </c>
      <c r="X54" s="2"/>
      <c r="Y54" s="2"/>
      <c r="Z54" s="2"/>
      <c r="AA54" s="2"/>
      <c r="AB54" s="2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"/>
      <c r="AY54" s="2"/>
      <c r="AZ54" s="2"/>
      <c r="BA54" s="2"/>
      <c r="BB54" s="2"/>
    </row>
    <row r="55" spans="2:54" ht="15.75">
      <c r="B55" s="50"/>
      <c r="C55" s="159"/>
      <c r="D55" s="310"/>
      <c r="E55" s="310"/>
      <c r="F55" s="310"/>
      <c r="G55" s="310"/>
      <c r="H55" s="310"/>
      <c r="I55" s="310"/>
      <c r="J55" s="310"/>
      <c r="K55" s="310"/>
      <c r="L55" s="39"/>
      <c r="M55" s="67"/>
      <c r="N55" s="68"/>
      <c r="O55" s="2"/>
      <c r="P55" s="2"/>
      <c r="Q55" s="2"/>
      <c r="R55" s="2"/>
      <c r="S55" s="2"/>
      <c r="T55" s="2"/>
      <c r="U55" s="2"/>
      <c r="V55" s="88">
        <f>L55+'Year 1'!V58</f>
        <v>0</v>
      </c>
      <c r="W55" s="88">
        <f>MAX(MIN(VALUE(L55),25000-'Year 1'!L58),0)</f>
        <v>0</v>
      </c>
      <c r="X55" s="2"/>
      <c r="Y55" s="2"/>
      <c r="Z55" s="2"/>
      <c r="AA55" s="2"/>
      <c r="AB55" s="2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"/>
      <c r="AY55" s="2"/>
      <c r="AZ55" s="2"/>
      <c r="BA55" s="2"/>
      <c r="BB55" s="2"/>
    </row>
    <row r="56" spans="2:54" ht="15.75">
      <c r="B56" s="50"/>
      <c r="C56" s="158" t="s">
        <v>125</v>
      </c>
      <c r="D56" s="33"/>
      <c r="E56" s="33"/>
      <c r="F56" s="33"/>
      <c r="G56" s="33"/>
      <c r="H56" s="34"/>
      <c r="I56" s="34"/>
      <c r="J56" s="34"/>
      <c r="K56" s="33"/>
      <c r="L56" s="41">
        <f>SUM(L52:L55)</f>
        <v>0</v>
      </c>
      <c r="M56" s="67"/>
      <c r="N56" s="68"/>
      <c r="O56" s="2"/>
      <c r="P56" s="2"/>
      <c r="Q56" s="2"/>
      <c r="R56" s="2"/>
      <c r="S56" s="2"/>
      <c r="T56" s="2"/>
      <c r="U56" s="2"/>
      <c r="X56" s="2"/>
      <c r="Y56" s="2"/>
      <c r="Z56" s="2"/>
      <c r="AA56" s="2"/>
      <c r="AB56" s="2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"/>
      <c r="AY56" s="2"/>
      <c r="AZ56" s="2"/>
      <c r="BA56" s="2"/>
      <c r="BB56" s="2"/>
    </row>
    <row r="57" spans="2:54" ht="15.75">
      <c r="B57" s="50"/>
      <c r="C57" s="40"/>
      <c r="D57" s="33"/>
      <c r="E57" s="33"/>
      <c r="F57" s="33"/>
      <c r="G57" s="33"/>
      <c r="H57" s="34"/>
      <c r="I57" s="34"/>
      <c r="J57" s="34"/>
      <c r="K57" s="33"/>
      <c r="L57" s="34"/>
      <c r="M57" s="67"/>
      <c r="N57" s="68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"/>
      <c r="AY57" s="2"/>
      <c r="AZ57" s="2"/>
      <c r="BA57" s="2"/>
      <c r="BB57" s="2"/>
    </row>
    <row r="58" spans="2:54" ht="15.75">
      <c r="B58" s="50"/>
      <c r="C58" s="40"/>
      <c r="D58" s="33"/>
      <c r="E58" s="34"/>
      <c r="F58" s="34"/>
      <c r="G58" s="34"/>
      <c r="H58" s="34"/>
      <c r="I58" s="34"/>
      <c r="J58" s="34"/>
      <c r="K58" s="34"/>
      <c r="L58" s="34"/>
      <c r="M58" s="34"/>
      <c r="N58" s="5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"/>
      <c r="AY58" s="2"/>
      <c r="AZ58" s="2"/>
      <c r="BA58" s="2"/>
      <c r="BB58" s="2"/>
    </row>
    <row r="59" spans="2:54" ht="15.75">
      <c r="B59" s="50"/>
      <c r="C59" s="105" t="s">
        <v>135</v>
      </c>
      <c r="D59" s="33"/>
      <c r="E59" s="33"/>
      <c r="F59" s="33"/>
      <c r="G59" s="33"/>
      <c r="H59" s="33"/>
      <c r="I59" s="33"/>
      <c r="J59" s="33"/>
      <c r="K59" s="33"/>
      <c r="L59" s="34"/>
      <c r="M59" s="34"/>
      <c r="N59" s="5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"/>
      <c r="AY59" s="2"/>
      <c r="AZ59" s="2"/>
      <c r="BA59" s="2"/>
      <c r="BB59" s="2"/>
    </row>
    <row r="60" spans="2:54" ht="15.75">
      <c r="B60" s="50"/>
      <c r="C60" s="159"/>
      <c r="D60" s="310"/>
      <c r="E60" s="310"/>
      <c r="F60" s="310"/>
      <c r="G60" s="310"/>
      <c r="H60" s="310"/>
      <c r="I60" s="310"/>
      <c r="J60" s="310"/>
      <c r="K60" s="310"/>
      <c r="L60" s="38"/>
      <c r="M60" s="34"/>
      <c r="N60" s="5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"/>
      <c r="AY60" s="2"/>
      <c r="AZ60" s="2"/>
      <c r="BA60" s="2"/>
      <c r="BB60" s="2"/>
    </row>
    <row r="61" spans="2:54" ht="15.75">
      <c r="B61" s="50"/>
      <c r="C61" s="159"/>
      <c r="D61" s="310"/>
      <c r="E61" s="310"/>
      <c r="F61" s="310"/>
      <c r="G61" s="310"/>
      <c r="H61" s="310"/>
      <c r="I61" s="310"/>
      <c r="J61" s="310"/>
      <c r="K61" s="310"/>
      <c r="L61" s="38"/>
      <c r="M61" s="34"/>
      <c r="N61" s="5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"/>
      <c r="AY61" s="2"/>
      <c r="AZ61" s="2"/>
      <c r="BA61" s="2"/>
      <c r="BB61" s="2"/>
    </row>
    <row r="62" spans="2:54" ht="15.75">
      <c r="B62" s="50"/>
      <c r="C62" s="159"/>
      <c r="D62" s="310"/>
      <c r="E62" s="310"/>
      <c r="F62" s="310"/>
      <c r="G62" s="310"/>
      <c r="H62" s="310"/>
      <c r="I62" s="310"/>
      <c r="J62" s="310"/>
      <c r="K62" s="310"/>
      <c r="L62" s="39"/>
      <c r="M62" s="34"/>
      <c r="N62" s="5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"/>
      <c r="AY62" s="2"/>
      <c r="AZ62" s="2"/>
      <c r="BA62" s="2"/>
      <c r="BB62" s="2"/>
    </row>
    <row r="63" spans="2:54" ht="15.75">
      <c r="B63" s="50"/>
      <c r="C63" s="159"/>
      <c r="D63" s="310"/>
      <c r="E63" s="310"/>
      <c r="F63" s="310"/>
      <c r="G63" s="310"/>
      <c r="H63" s="310"/>
      <c r="I63" s="310"/>
      <c r="J63" s="310"/>
      <c r="K63" s="310"/>
      <c r="L63" s="38"/>
      <c r="M63" s="34"/>
      <c r="N63" s="5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"/>
      <c r="AY63" s="2"/>
      <c r="AZ63" s="2"/>
      <c r="BA63" s="2"/>
      <c r="BB63" s="2"/>
    </row>
    <row r="64" spans="2:54" ht="15.75">
      <c r="B64" s="50"/>
      <c r="C64" s="159"/>
      <c r="D64" s="310"/>
      <c r="E64" s="310"/>
      <c r="F64" s="310"/>
      <c r="G64" s="310"/>
      <c r="H64" s="310"/>
      <c r="I64" s="310"/>
      <c r="J64" s="310"/>
      <c r="K64" s="310"/>
      <c r="L64" s="38"/>
      <c r="M64" s="34"/>
      <c r="N64" s="51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"/>
      <c r="AY64" s="2"/>
      <c r="AZ64" s="2"/>
      <c r="BA64" s="2"/>
      <c r="BB64" s="2"/>
    </row>
    <row r="65" spans="2:54" ht="15.75">
      <c r="B65" s="50"/>
      <c r="C65" s="159"/>
      <c r="D65" s="310"/>
      <c r="E65" s="310"/>
      <c r="F65" s="310"/>
      <c r="G65" s="310"/>
      <c r="H65" s="310"/>
      <c r="I65" s="310"/>
      <c r="J65" s="310"/>
      <c r="K65" s="310"/>
      <c r="L65" s="39"/>
      <c r="M65" s="34"/>
      <c r="N65" s="51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"/>
      <c r="AY65" s="2"/>
      <c r="AZ65" s="2"/>
      <c r="BA65" s="2"/>
      <c r="BB65" s="2"/>
    </row>
    <row r="66" spans="2:54" ht="15.75">
      <c r="B66" s="50"/>
      <c r="C66" s="158" t="s">
        <v>126</v>
      </c>
      <c r="D66" s="33"/>
      <c r="E66" s="33"/>
      <c r="F66" s="33"/>
      <c r="G66" s="34"/>
      <c r="H66" s="34"/>
      <c r="I66" s="34"/>
      <c r="J66" s="34"/>
      <c r="K66" s="34"/>
      <c r="L66" s="41">
        <f>SUM(L60:L65)</f>
        <v>0</v>
      </c>
      <c r="M66" s="34"/>
      <c r="N66" s="51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"/>
      <c r="AY66" s="2"/>
      <c r="AZ66" s="2"/>
      <c r="BA66" s="2"/>
      <c r="BB66" s="2"/>
    </row>
    <row r="67" spans="1:54" ht="15.75">
      <c r="A67" s="29"/>
      <c r="B67" s="52"/>
      <c r="C67" s="40"/>
      <c r="D67" s="33"/>
      <c r="E67" s="34"/>
      <c r="F67" s="34"/>
      <c r="G67" s="34"/>
      <c r="H67" s="34"/>
      <c r="I67" s="34"/>
      <c r="J67" s="34"/>
      <c r="K67" s="34"/>
      <c r="L67" s="34"/>
      <c r="M67" s="34"/>
      <c r="N67" s="51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"/>
      <c r="AY67" s="2"/>
      <c r="AZ67" s="2"/>
      <c r="BA67" s="2"/>
      <c r="BB67" s="2"/>
    </row>
    <row r="68" spans="1:54" ht="15.75">
      <c r="A68" s="30"/>
      <c r="B68" s="53"/>
      <c r="C68" s="187" t="s">
        <v>129</v>
      </c>
      <c r="D68" s="238"/>
      <c r="E68" s="238"/>
      <c r="F68" s="238"/>
      <c r="G68" s="238"/>
      <c r="H68" s="238"/>
      <c r="I68" s="228"/>
      <c r="J68" s="228"/>
      <c r="K68" s="228"/>
      <c r="L68" s="34"/>
      <c r="M68" s="34"/>
      <c r="N68" s="51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"/>
      <c r="AY68" s="2"/>
      <c r="AZ68" s="2"/>
      <c r="BA68" s="2"/>
      <c r="BB68" s="2"/>
    </row>
    <row r="69" spans="1:54" ht="15.75">
      <c r="A69" s="30"/>
      <c r="B69" s="53"/>
      <c r="C69" s="65"/>
      <c r="D69" s="311"/>
      <c r="E69" s="311"/>
      <c r="F69" s="311"/>
      <c r="G69" s="311"/>
      <c r="H69" s="311"/>
      <c r="I69" s="311"/>
      <c r="J69" s="311"/>
      <c r="K69" s="311"/>
      <c r="L69" s="38"/>
      <c r="M69" s="34"/>
      <c r="N69" s="51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"/>
      <c r="AY69" s="2"/>
      <c r="AZ69" s="2"/>
      <c r="BA69" s="2"/>
      <c r="BB69" s="2"/>
    </row>
    <row r="70" spans="1:54" ht="15.75">
      <c r="A70" s="30"/>
      <c r="B70" s="53"/>
      <c r="C70" s="65"/>
      <c r="D70" s="310"/>
      <c r="E70" s="310"/>
      <c r="F70" s="310"/>
      <c r="G70" s="310"/>
      <c r="H70" s="310"/>
      <c r="I70" s="310"/>
      <c r="J70" s="310"/>
      <c r="K70" s="310"/>
      <c r="L70" s="38"/>
      <c r="M70" s="34"/>
      <c r="N70" s="51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"/>
      <c r="AY70" s="2"/>
      <c r="AZ70" s="2"/>
      <c r="BA70" s="2"/>
      <c r="BB70" s="2"/>
    </row>
    <row r="71" spans="1:54" ht="15.75">
      <c r="A71" s="30"/>
      <c r="B71" s="53"/>
      <c r="C71" s="65"/>
      <c r="D71" s="310"/>
      <c r="E71" s="310"/>
      <c r="F71" s="310"/>
      <c r="G71" s="310"/>
      <c r="H71" s="310"/>
      <c r="I71" s="310"/>
      <c r="J71" s="310"/>
      <c r="K71" s="310"/>
      <c r="L71" s="39"/>
      <c r="M71" s="34"/>
      <c r="N71" s="51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"/>
      <c r="AY71" s="2"/>
      <c r="AZ71" s="2"/>
      <c r="BA71" s="2"/>
      <c r="BB71" s="2"/>
    </row>
    <row r="72" spans="1:54" ht="15.75">
      <c r="A72" s="30"/>
      <c r="B72" s="53"/>
      <c r="C72" s="65"/>
      <c r="D72" s="310"/>
      <c r="E72" s="310"/>
      <c r="F72" s="310"/>
      <c r="G72" s="310"/>
      <c r="H72" s="310"/>
      <c r="I72" s="310"/>
      <c r="J72" s="310"/>
      <c r="K72" s="310"/>
      <c r="L72" s="38"/>
      <c r="M72" s="34"/>
      <c r="N72" s="5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"/>
      <c r="AY72" s="2"/>
      <c r="AZ72" s="2"/>
      <c r="BA72" s="2"/>
      <c r="BB72" s="2"/>
    </row>
    <row r="73" spans="1:54" ht="15.75">
      <c r="A73" s="30"/>
      <c r="B73" s="53"/>
      <c r="C73" s="65"/>
      <c r="D73" s="310"/>
      <c r="E73" s="310"/>
      <c r="F73" s="310"/>
      <c r="G73" s="310"/>
      <c r="H73" s="310"/>
      <c r="I73" s="310"/>
      <c r="J73" s="310"/>
      <c r="K73" s="310"/>
      <c r="L73" s="38"/>
      <c r="M73" s="34"/>
      <c r="N73" s="51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"/>
      <c r="AY73" s="2"/>
      <c r="AZ73" s="2"/>
      <c r="BA73" s="2"/>
      <c r="BB73" s="2"/>
    </row>
    <row r="74" spans="1:54" ht="15.75">
      <c r="A74" s="30"/>
      <c r="B74" s="53"/>
      <c r="C74" s="65"/>
      <c r="D74" s="310"/>
      <c r="E74" s="310"/>
      <c r="F74" s="310"/>
      <c r="G74" s="310"/>
      <c r="H74" s="310"/>
      <c r="I74" s="310"/>
      <c r="J74" s="310"/>
      <c r="K74" s="310"/>
      <c r="L74" s="66"/>
      <c r="M74" s="34"/>
      <c r="N74" s="51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"/>
      <c r="AY74" s="2"/>
      <c r="AZ74" s="2"/>
      <c r="BA74" s="2"/>
      <c r="BB74" s="2"/>
    </row>
    <row r="75" spans="1:54" ht="15.75">
      <c r="A75" s="30"/>
      <c r="B75" s="53"/>
      <c r="C75" s="158" t="s">
        <v>122</v>
      </c>
      <c r="D75" s="33"/>
      <c r="E75" s="33"/>
      <c r="F75" s="33"/>
      <c r="G75" s="34"/>
      <c r="H75" s="34"/>
      <c r="I75" s="34"/>
      <c r="J75" s="34"/>
      <c r="K75" s="34"/>
      <c r="L75" s="41">
        <f>SUM(L69:L74)</f>
        <v>0</v>
      </c>
      <c r="M75" s="34"/>
      <c r="N75" s="51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"/>
      <c r="AY75" s="2"/>
      <c r="AZ75" s="2"/>
      <c r="BA75" s="2"/>
      <c r="BB75" s="2"/>
    </row>
    <row r="76" spans="1:54" ht="15">
      <c r="A76" s="30"/>
      <c r="B76" s="53"/>
      <c r="C76" s="33"/>
      <c r="D76" s="33"/>
      <c r="E76" s="33"/>
      <c r="F76" s="33"/>
      <c r="G76" s="34"/>
      <c r="H76" s="34"/>
      <c r="I76" s="34"/>
      <c r="J76" s="34"/>
      <c r="K76" s="34"/>
      <c r="L76" s="34"/>
      <c r="M76" s="278" t="s">
        <v>121</v>
      </c>
      <c r="N76" s="69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"/>
      <c r="AY76" s="2"/>
      <c r="AZ76" s="2"/>
      <c r="BA76" s="2"/>
      <c r="BB76" s="2"/>
    </row>
    <row r="77" spans="1:54" ht="15.75">
      <c r="A77" s="30"/>
      <c r="B77" s="53"/>
      <c r="C77" s="33"/>
      <c r="D77" s="42" t="s">
        <v>23</v>
      </c>
      <c r="E77" s="33"/>
      <c r="F77" s="33"/>
      <c r="G77" s="34"/>
      <c r="H77" s="34"/>
      <c r="I77" s="34"/>
      <c r="J77" s="34"/>
      <c r="K77" s="34"/>
      <c r="L77" s="41">
        <f>SUM(L31,L41,L48,L56,L66,L75)</f>
        <v>0</v>
      </c>
      <c r="M77" s="308">
        <f>L31+L41+L48+SUM(W51:W54)</f>
        <v>0</v>
      </c>
      <c r="N77" s="309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"/>
      <c r="AY77" s="2"/>
      <c r="AZ77" s="2"/>
      <c r="BA77" s="2"/>
      <c r="BB77" s="2"/>
    </row>
    <row r="78" spans="1:54" ht="15">
      <c r="A78" s="30"/>
      <c r="B78" s="53"/>
      <c r="C78" s="33"/>
      <c r="D78" s="228"/>
      <c r="E78" s="33"/>
      <c r="F78" s="33"/>
      <c r="G78" s="34"/>
      <c r="H78" s="34"/>
      <c r="I78" s="34"/>
      <c r="J78" s="34"/>
      <c r="K78" s="34"/>
      <c r="L78" s="34"/>
      <c r="M78" s="34"/>
      <c r="N78" s="51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"/>
      <c r="AY78" s="2"/>
      <c r="AZ78" s="2"/>
      <c r="BA78" s="2"/>
      <c r="BB78" s="2"/>
    </row>
    <row r="79" spans="1:54" ht="16.5" thickBot="1">
      <c r="A79" s="30"/>
      <c r="B79" s="53"/>
      <c r="C79" s="268"/>
      <c r="D79" s="267" t="s">
        <v>57</v>
      </c>
      <c r="E79" s="33"/>
      <c r="F79" s="33"/>
      <c r="G79" s="33"/>
      <c r="H79" s="33"/>
      <c r="I79" s="33"/>
      <c r="J79" s="33"/>
      <c r="K79" s="33"/>
      <c r="L79" s="34"/>
      <c r="M79" s="34"/>
      <c r="N79" s="51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"/>
      <c r="AY79" s="2"/>
      <c r="AZ79" s="2"/>
      <c r="BA79" s="2"/>
      <c r="BB79" s="2"/>
    </row>
    <row r="80" spans="1:54" ht="16.5" thickBot="1">
      <c r="A80" s="31"/>
      <c r="B80" s="54"/>
      <c r="C80" s="60" t="s">
        <v>25</v>
      </c>
      <c r="D80" s="269">
        <v>0.453</v>
      </c>
      <c r="E80" s="312"/>
      <c r="F80" s="313"/>
      <c r="G80" s="313"/>
      <c r="H80" s="313"/>
      <c r="I80" s="313"/>
      <c r="J80" s="313"/>
      <c r="K80" s="314"/>
      <c r="L80" s="43">
        <f>IF(D80=45.3%,D80*M77,IF(D80=22.3%,D80*M77,IF(D80=10%,D80*M77,IF(D80=8%,D80*M77,IF(D80=0,0)))))</f>
        <v>0</v>
      </c>
      <c r="M80" s="34"/>
      <c r="N80" s="51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"/>
      <c r="AY80" s="2"/>
      <c r="AZ80" s="2"/>
      <c r="BA80" s="2"/>
      <c r="BB80" s="2"/>
    </row>
    <row r="81" spans="2:54" ht="17.25" thickBot="1" thickTop="1">
      <c r="B81" s="50"/>
      <c r="C81" s="37" t="s">
        <v>26</v>
      </c>
      <c r="D81" s="305"/>
      <c r="E81" s="306"/>
      <c r="F81" s="306"/>
      <c r="G81" s="306"/>
      <c r="H81" s="306"/>
      <c r="I81" s="306"/>
      <c r="J81" s="306"/>
      <c r="K81" s="307"/>
      <c r="L81" s="44">
        <f>SUM(L77,L80)</f>
        <v>0</v>
      </c>
      <c r="M81" s="34"/>
      <c r="N81" s="51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"/>
      <c r="AY81" s="2"/>
      <c r="AZ81" s="2"/>
      <c r="BA81" s="2"/>
      <c r="BB81" s="2"/>
    </row>
    <row r="82" spans="2:54" ht="14.25" thickBot="1" thickTop="1">
      <c r="B82" s="55"/>
      <c r="C82" s="56"/>
      <c r="D82" s="56"/>
      <c r="E82" s="57"/>
      <c r="F82" s="57"/>
      <c r="G82" s="57"/>
      <c r="H82" s="57"/>
      <c r="I82" s="57"/>
      <c r="J82" s="57"/>
      <c r="K82" s="57"/>
      <c r="L82" s="57"/>
      <c r="M82" s="57"/>
      <c r="N82" s="58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"/>
      <c r="AY82" s="2"/>
      <c r="AZ82" s="2"/>
      <c r="BA82" s="2"/>
      <c r="BB82" s="2"/>
    </row>
    <row r="83" spans="5:54" ht="13.5" thickTop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"/>
      <c r="AY83" s="2"/>
      <c r="AZ83" s="2"/>
      <c r="BA83" s="2"/>
      <c r="BB83" s="2"/>
    </row>
    <row r="84" spans="5:54" ht="12.7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"/>
      <c r="AY84" s="2"/>
      <c r="AZ84" s="2"/>
      <c r="BA84" s="2"/>
      <c r="BB84" s="2"/>
    </row>
    <row r="85" spans="5:54" ht="12.7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"/>
      <c r="AY85" s="2"/>
      <c r="AZ85" s="2"/>
      <c r="BA85" s="2"/>
      <c r="BB85" s="2"/>
    </row>
    <row r="86" spans="5:54" ht="12.7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7"/>
      <c r="AT86" s="207"/>
      <c r="AU86" s="207"/>
      <c r="AV86" s="207"/>
      <c r="AW86" s="207"/>
      <c r="AX86" s="2"/>
      <c r="AY86" s="2"/>
      <c r="AZ86" s="2"/>
      <c r="BA86" s="2"/>
      <c r="BB86" s="2"/>
    </row>
    <row r="87" spans="5:54" ht="12.7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207"/>
      <c r="AV87" s="207"/>
      <c r="AW87" s="207"/>
      <c r="AX87" s="2"/>
      <c r="AY87" s="2"/>
      <c r="AZ87" s="2"/>
      <c r="BA87" s="2"/>
      <c r="BB87" s="2"/>
    </row>
    <row r="88" spans="5:54" ht="12.7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07"/>
      <c r="AD88" s="207"/>
      <c r="AE88" s="207"/>
      <c r="AF88" s="207"/>
      <c r="AG88" s="207"/>
      <c r="AH88" s="207"/>
      <c r="AI88" s="207"/>
      <c r="AJ88" s="207"/>
      <c r="AK88" s="207"/>
      <c r="AL88" s="207"/>
      <c r="AM88" s="207"/>
      <c r="AN88" s="207"/>
      <c r="AO88" s="207"/>
      <c r="AP88" s="207"/>
      <c r="AQ88" s="207"/>
      <c r="AR88" s="207"/>
      <c r="AS88" s="207"/>
      <c r="AT88" s="207"/>
      <c r="AU88" s="207"/>
      <c r="AV88" s="207"/>
      <c r="AW88" s="207"/>
      <c r="AX88" s="2"/>
      <c r="AY88" s="2"/>
      <c r="AZ88" s="2"/>
      <c r="BA88" s="2"/>
      <c r="BB88" s="2"/>
    </row>
    <row r="89" spans="5:54" ht="12.7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07"/>
      <c r="AD89" s="207"/>
      <c r="AE89" s="207"/>
      <c r="AF89" s="207"/>
      <c r="AG89" s="207"/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207"/>
      <c r="AS89" s="207"/>
      <c r="AT89" s="207"/>
      <c r="AU89" s="207"/>
      <c r="AV89" s="207"/>
      <c r="AW89" s="207"/>
      <c r="AX89" s="2"/>
      <c r="AY89" s="2"/>
      <c r="AZ89" s="2"/>
      <c r="BA89" s="2"/>
      <c r="BB89" s="2"/>
    </row>
    <row r="90" spans="5:54" ht="12.7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07"/>
      <c r="AD90" s="207"/>
      <c r="AE90" s="207"/>
      <c r="AF90" s="207"/>
      <c r="AG90" s="207"/>
      <c r="AH90" s="207"/>
      <c r="AI90" s="207"/>
      <c r="AJ90" s="207"/>
      <c r="AK90" s="207"/>
      <c r="AL90" s="207"/>
      <c r="AM90" s="207"/>
      <c r="AN90" s="207"/>
      <c r="AO90" s="207"/>
      <c r="AP90" s="207"/>
      <c r="AQ90" s="207"/>
      <c r="AR90" s="207"/>
      <c r="AS90" s="207"/>
      <c r="AT90" s="207"/>
      <c r="AU90" s="207"/>
      <c r="AV90" s="207"/>
      <c r="AW90" s="207"/>
      <c r="AX90" s="2"/>
      <c r="AY90" s="2"/>
      <c r="AZ90" s="2"/>
      <c r="BA90" s="2"/>
      <c r="BB90" s="2"/>
    </row>
    <row r="91" spans="5:54" ht="12.7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07"/>
      <c r="AD91" s="207"/>
      <c r="AE91" s="207"/>
      <c r="AF91" s="207"/>
      <c r="AG91" s="207"/>
      <c r="AH91" s="207"/>
      <c r="AI91" s="207"/>
      <c r="AJ91" s="207"/>
      <c r="AK91" s="207"/>
      <c r="AL91" s="207"/>
      <c r="AM91" s="207"/>
      <c r="AN91" s="207"/>
      <c r="AO91" s="207"/>
      <c r="AP91" s="207"/>
      <c r="AQ91" s="207"/>
      <c r="AR91" s="207"/>
      <c r="AS91" s="207"/>
      <c r="AT91" s="207"/>
      <c r="AU91" s="207"/>
      <c r="AV91" s="207"/>
      <c r="AW91" s="207"/>
      <c r="AX91" s="2"/>
      <c r="AY91" s="2"/>
      <c r="AZ91" s="2"/>
      <c r="BA91" s="2"/>
      <c r="BB91" s="2"/>
    </row>
    <row r="92" spans="5:54" ht="12.7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07"/>
      <c r="AD92" s="207"/>
      <c r="AE92" s="207"/>
      <c r="AF92" s="207"/>
      <c r="AG92" s="207"/>
      <c r="AH92" s="207"/>
      <c r="AI92" s="207"/>
      <c r="AJ92" s="207"/>
      <c r="AK92" s="207"/>
      <c r="AL92" s="207"/>
      <c r="AM92" s="207"/>
      <c r="AN92" s="207"/>
      <c r="AO92" s="207"/>
      <c r="AP92" s="207"/>
      <c r="AQ92" s="207"/>
      <c r="AR92" s="207"/>
      <c r="AS92" s="207"/>
      <c r="AT92" s="207"/>
      <c r="AU92" s="207"/>
      <c r="AV92" s="207"/>
      <c r="AW92" s="207"/>
      <c r="AX92" s="2"/>
      <c r="AY92" s="2"/>
      <c r="AZ92" s="2"/>
      <c r="BA92" s="2"/>
      <c r="BB92" s="2"/>
    </row>
    <row r="93" spans="5:54" ht="12.7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07"/>
      <c r="AX93" s="2"/>
      <c r="AY93" s="2"/>
      <c r="AZ93" s="2"/>
      <c r="BA93" s="2"/>
      <c r="BB93" s="2"/>
    </row>
    <row r="94" spans="5:54" ht="12.7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7"/>
      <c r="AS94" s="207"/>
      <c r="AT94" s="207"/>
      <c r="AU94" s="207"/>
      <c r="AV94" s="207"/>
      <c r="AW94" s="207"/>
      <c r="AX94" s="2"/>
      <c r="AY94" s="2"/>
      <c r="AZ94" s="2"/>
      <c r="BA94" s="2"/>
      <c r="BB94" s="2"/>
    </row>
    <row r="95" spans="5:54" ht="12.7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7"/>
      <c r="AS95" s="207"/>
      <c r="AT95" s="207"/>
      <c r="AU95" s="207"/>
      <c r="AV95" s="207"/>
      <c r="AW95" s="207"/>
      <c r="AX95" s="2"/>
      <c r="AY95" s="2"/>
      <c r="AZ95" s="2"/>
      <c r="BA95" s="2"/>
      <c r="BB95" s="2"/>
    </row>
    <row r="96" spans="29:49" ht="12.75"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</row>
    <row r="97" spans="29:49" ht="12.75"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</row>
    <row r="98" spans="29:49" ht="12.75"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</row>
    <row r="99" spans="29:49" ht="12.75"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</row>
    <row r="100" spans="29:49" ht="12.75"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</row>
    <row r="101" spans="29:49" ht="12.75"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</row>
    <row r="102" spans="28:49" ht="12.75"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</row>
    <row r="103" spans="3:49" ht="12.75">
      <c r="C103" s="16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</row>
    <row r="104" spans="3:49" ht="12.75">
      <c r="C104" s="16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</row>
    <row r="105" spans="3:49" ht="12.75">
      <c r="C105" s="16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</row>
    <row r="106" spans="3:49" ht="12.75">
      <c r="C106" s="166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</row>
    <row r="107" spans="28:49" ht="12.75"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</row>
    <row r="108" spans="28:49" ht="12.75"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</row>
    <row r="109" spans="28:49" ht="12.75"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</row>
    <row r="110" spans="28:49" ht="12.75"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</row>
    <row r="111" spans="28:49" ht="12.75"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</row>
    <row r="112" spans="28:49" ht="12.75"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</row>
    <row r="113" spans="29:49" ht="12.75">
      <c r="AC113" s="171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</row>
    <row r="114" spans="29:49" ht="12.75">
      <c r="AC114" s="171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</row>
    <row r="115" spans="27:49" ht="12.75">
      <c r="AA115" s="15"/>
      <c r="AC115" s="171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</row>
    <row r="116" spans="27:49" ht="12.75">
      <c r="AA116" s="15"/>
      <c r="AB116" s="15"/>
      <c r="AC116" s="171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</row>
    <row r="117" spans="27:49" ht="12.75">
      <c r="AA117" s="15"/>
      <c r="AB117" s="171"/>
      <c r="AC117" s="171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</row>
    <row r="118" spans="27:49" ht="12.75">
      <c r="AA118" s="15"/>
      <c r="AB118" s="171"/>
      <c r="AC118" s="171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</row>
    <row r="119" spans="27:49" ht="12.75">
      <c r="AA119" s="15"/>
      <c r="AB119" s="171"/>
      <c r="AC119" s="171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</row>
    <row r="120" spans="27:49" ht="12.75"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</row>
    <row r="121" spans="27:49" ht="12.75"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</row>
    <row r="122" spans="27:49" ht="12.75"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</row>
    <row r="123" spans="27:49" ht="12.75"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</row>
    <row r="124" spans="27:49" ht="12.75"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</row>
    <row r="125" spans="27:49" ht="12.75"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</row>
    <row r="126" spans="27:49" ht="12.75"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</row>
    <row r="127" spans="28:49" ht="12.75"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</row>
    <row r="128" spans="28:49" ht="12.75"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</row>
    <row r="129" spans="28:49" ht="12.75"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</row>
    <row r="130" spans="28:49" ht="12.75"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</row>
    <row r="131" spans="28:49" ht="12.75"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</row>
    <row r="132" spans="29:49" ht="12.75"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</row>
    <row r="133" spans="29:49" ht="12.75"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</row>
    <row r="134" spans="29:49" ht="12.75"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</row>
    <row r="135" spans="29:49" ht="12.75"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</row>
    <row r="136" spans="29:49" ht="12.75"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</row>
    <row r="137" spans="29:49" ht="12.75"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</row>
    <row r="138" spans="29:49" ht="12.75"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</row>
    <row r="139" spans="29:49" ht="12.75"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</row>
    <row r="140" spans="29:49" ht="12.75"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</row>
  </sheetData>
  <sheetProtection/>
  <protectedRanges>
    <protectedRange sqref="C10:J15" name="Salaries"/>
    <protectedRange sqref="N10:O15" name="Fringe Benefits"/>
    <protectedRange sqref="C18:J22" name="Wages"/>
    <protectedRange sqref="N18:O22" name="Part time benefits"/>
    <protectedRange sqref="C36:L41" name="Other direct costs"/>
    <protectedRange sqref="C43:L47" name="Travel"/>
    <protectedRange sqref="C52:L55" name="Subawards"/>
    <protectedRange sqref="C60:L65" name="Equipment"/>
    <protectedRange sqref="C69:L74" name="Participant Support"/>
    <protectedRange sqref="D80:K81" name="IDC Rates"/>
  </protectedRanges>
  <mergeCells count="37">
    <mergeCell ref="D44:K44"/>
    <mergeCell ref="B5:U5"/>
    <mergeCell ref="B6:U6"/>
    <mergeCell ref="D36:K36"/>
    <mergeCell ref="D37:K37"/>
    <mergeCell ref="D38:K38"/>
    <mergeCell ref="D39:K39"/>
    <mergeCell ref="E80:K80"/>
    <mergeCell ref="D40:K40"/>
    <mergeCell ref="D43:K43"/>
    <mergeCell ref="D70:K70"/>
    <mergeCell ref="D71:K71"/>
    <mergeCell ref="D72:K72"/>
    <mergeCell ref="D69:K69"/>
    <mergeCell ref="D73:K73"/>
    <mergeCell ref="D62:K62"/>
    <mergeCell ref="D60:K60"/>
    <mergeCell ref="A1:U1"/>
    <mergeCell ref="A2:U2"/>
    <mergeCell ref="A3:U3"/>
    <mergeCell ref="D64:K64"/>
    <mergeCell ref="D65:K65"/>
    <mergeCell ref="D30:K30"/>
    <mergeCell ref="D52:K52"/>
    <mergeCell ref="D28:K28"/>
    <mergeCell ref="D29:K29"/>
    <mergeCell ref="D63:K63"/>
    <mergeCell ref="D81:K81"/>
    <mergeCell ref="M77:N77"/>
    <mergeCell ref="D54:K54"/>
    <mergeCell ref="D55:K55"/>
    <mergeCell ref="D45:K45"/>
    <mergeCell ref="D46:K46"/>
    <mergeCell ref="D53:K53"/>
    <mergeCell ref="D47:K47"/>
    <mergeCell ref="D61:K61"/>
    <mergeCell ref="D74:K74"/>
  </mergeCells>
  <dataValidations count="12">
    <dataValidation type="list" allowBlank="1" showInputMessage="1" showErrorMessage="1" promptTitle="Indirect Cost Rate" prompt="Select:&#10; - 50% of Salaries &amp; Wages for on-campus projects&#10;&#10; - 15% of total direct costs for off-campus projects&#10;&#10; - OTHER for different rate" sqref="B80">
      <formula1>IDC</formula1>
    </dataValidation>
    <dataValidation allowBlank="1" showInputMessage="1" showErrorMessage="1" promptTitle="Indirect Cost Rate" prompt="Select:&#10; - 50% of Salaries &amp; Wages for on-campus projects&#10;&#10; - 15% of total direct costs for off-campus projects&#10;&#10; - 0 for different rate. Use the red box to the right to enter rate." sqref="A80"/>
    <dataValidation allowBlank="1" showInputMessage="1" showErrorMessage="1" promptTitle="Personnel Title" prompt="Select a title form the drop down list. " errorTitle="Personnel Title" error="You must use a title from the list." sqref="C23:C24 B16"/>
    <dataValidation type="list" allowBlank="1" showInputMessage="1" promptTitle="Personnel Title" prompt="Select a title form the drop down list. " errorTitle="Personnel Title" error="You must use a title from the list." sqref="C18:C22">
      <formula1>Personnel</formula1>
    </dataValidation>
    <dataValidation type="list" allowBlank="1" showInputMessage="1" promptTitle="Appointment" prompt="Please select either 9 or 12 month appointment or type in another number." sqref="G18:G22 G10:G15">
      <formula1>Appointment</formula1>
    </dataValidation>
    <dataValidation type="list" allowBlank="1" showInputMessage="1" sqref="C53:C55">
      <formula1>Contracts</formula1>
    </dataValidation>
    <dataValidation allowBlank="1" showInputMessage="1" promptTitle="Cost Description" prompt="Select a cost description from the list or type your own." sqref="C42"/>
    <dataValidation type="list" allowBlank="1" showInputMessage="1" showErrorMessage="1" promptTitle="Indirect Cost Rate" prompt="Select 45.3% for on-campus&#10;Select 22.3% for off-campus&#10;Select 8% for restricted programs (Dept of Ed)" sqref="D80">
      <formula1>$AD$1:$AD$5</formula1>
    </dataValidation>
    <dataValidation type="list" allowBlank="1" showInputMessage="1" promptTitle="Cost Description" prompt="Select a cost description from the list or type your own." sqref="C36:C41">
      <formula1>$AB$1:$AB$5</formula1>
    </dataValidation>
    <dataValidation type="list" allowBlank="1" showInputMessage="1" promptTitle="Cost Description" prompt="Select a cost description from the list or type your own." sqref="C43:C47">
      <formula1>$AC$1:$AC$6</formula1>
    </dataValidation>
    <dataValidation type="list" allowBlank="1" showInputMessage="1" showErrorMessage="1" sqref="C69:C74">
      <formula1>$AE$1:$AE$4</formula1>
    </dataValidation>
    <dataValidation type="list" allowBlank="1" showInputMessage="1" promptTitle="Personnel Title" prompt="Select a title form the drop down list. " errorTitle="Personnel Title" error="You must use a title from the list." sqref="C10:C15">
      <formula1>$AF$1:$AF$6</formula1>
    </dataValidation>
  </dataValidations>
  <printOptions horizontalCentered="1"/>
  <pageMargins left="0.25" right="0.25" top="0.75" bottom="0.25" header="0.25" footer="0.25"/>
  <pageSetup fitToHeight="1" fitToWidth="1" horizontalDpi="600" verticalDpi="600" orientation="portrait" scale="48" r:id="rId1"/>
  <headerFooter alignWithMargins="0">
    <oddFooter>&amp;RREVISED by OSP 12/5/2014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27"/>
  <sheetViews>
    <sheetView showGridLines="0" zoomScale="80" zoomScaleNormal="80" workbookViewId="0" topLeftCell="A1">
      <selection activeCell="AG9" sqref="AG9"/>
    </sheetView>
  </sheetViews>
  <sheetFormatPr defaultColWidth="9.140625" defaultRowHeight="12.75"/>
  <cols>
    <col min="1" max="2" width="1.7109375" style="0" customWidth="1"/>
    <col min="3" max="3" width="46.8515625" style="0" customWidth="1"/>
    <col min="4" max="4" width="26.421875" style="0" customWidth="1"/>
    <col min="5" max="5" width="11.00390625" style="0" customWidth="1"/>
    <col min="6" max="6" width="5.8515625" style="0" bestFit="1" customWidth="1"/>
    <col min="7" max="7" width="6.8515625" style="0" bestFit="1" customWidth="1"/>
    <col min="8" max="10" width="6.421875" style="0" bestFit="1" customWidth="1"/>
    <col min="11" max="11" width="10.421875" style="0" customWidth="1"/>
    <col min="12" max="12" width="10.7109375" style="0" customWidth="1"/>
    <col min="13" max="13" width="11.28125" style="0" customWidth="1"/>
    <col min="14" max="15" width="5.7109375" style="0" customWidth="1"/>
    <col min="16" max="17" width="9.7109375" style="0" customWidth="1"/>
    <col min="18" max="18" width="8.140625" style="0" customWidth="1"/>
    <col min="19" max="20" width="13.00390625" style="0" customWidth="1"/>
    <col min="21" max="21" width="2.421875" style="0" customWidth="1"/>
    <col min="22" max="22" width="10.57421875" style="0" hidden="1" customWidth="1"/>
    <col min="23" max="23" width="9.57421875" style="0" hidden="1" customWidth="1"/>
    <col min="28" max="28" width="30.8515625" style="0" hidden="1" customWidth="1"/>
    <col min="29" max="29" width="24.28125" style="0" hidden="1" customWidth="1"/>
    <col min="30" max="30" width="6.7109375" style="0" hidden="1" customWidth="1"/>
    <col min="31" max="31" width="23.8515625" style="0" hidden="1" customWidth="1"/>
    <col min="32" max="32" width="0" style="0" hidden="1" customWidth="1"/>
  </cols>
  <sheetData>
    <row r="1" spans="1:32" s="76" customFormat="1" ht="25.5">
      <c r="A1" s="299" t="s">
        <v>161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AA1" s="241"/>
      <c r="AB1" s="261" t="s">
        <v>155</v>
      </c>
      <c r="AC1" s="262" t="s">
        <v>143</v>
      </c>
      <c r="AD1" s="263">
        <v>0.453</v>
      </c>
      <c r="AE1" s="241" t="s">
        <v>157</v>
      </c>
      <c r="AF1" s="76" t="s">
        <v>0</v>
      </c>
    </row>
    <row r="2" spans="1:32" s="76" customFormat="1" ht="25.5">
      <c r="A2" s="299" t="s">
        <v>162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AA2" s="241"/>
      <c r="AB2" s="261" t="s">
        <v>149</v>
      </c>
      <c r="AC2" s="262" t="s">
        <v>144</v>
      </c>
      <c r="AD2" s="263">
        <v>0.223</v>
      </c>
      <c r="AE2" s="241" t="s">
        <v>158</v>
      </c>
      <c r="AF2" s="76" t="s">
        <v>164</v>
      </c>
    </row>
    <row r="3" spans="1:32" s="76" customFormat="1" ht="25.5">
      <c r="A3" s="299" t="s">
        <v>131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AA3" s="241"/>
      <c r="AB3" s="261" t="s">
        <v>142</v>
      </c>
      <c r="AC3" s="262" t="s">
        <v>147</v>
      </c>
      <c r="AD3" s="263">
        <v>0.08</v>
      </c>
      <c r="AE3" s="241" t="s">
        <v>159</v>
      </c>
      <c r="AF3" s="76" t="s">
        <v>165</v>
      </c>
    </row>
    <row r="4" spans="1:35" s="76" customFormat="1" ht="12.75">
      <c r="A4" s="177"/>
      <c r="B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265"/>
      <c r="AB4" s="262" t="s">
        <v>156</v>
      </c>
      <c r="AC4" s="262" t="s">
        <v>148</v>
      </c>
      <c r="AD4" s="266">
        <v>0.1</v>
      </c>
      <c r="AE4" s="241" t="s">
        <v>5</v>
      </c>
      <c r="AF4" s="177" t="s">
        <v>2</v>
      </c>
      <c r="AG4" s="177"/>
      <c r="AH4" s="177"/>
      <c r="AI4" s="177"/>
    </row>
    <row r="5" spans="1:35" s="76" customFormat="1" ht="15.75">
      <c r="A5" s="177"/>
      <c r="B5" s="300" t="s">
        <v>152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177"/>
      <c r="W5" s="177"/>
      <c r="X5" s="177"/>
      <c r="Y5" s="177"/>
      <c r="Z5" s="177"/>
      <c r="AA5" s="265"/>
      <c r="AB5" s="261" t="s">
        <v>146</v>
      </c>
      <c r="AC5" s="262" t="s">
        <v>145</v>
      </c>
      <c r="AD5" s="264">
        <v>0</v>
      </c>
      <c r="AE5" s="177"/>
      <c r="AF5" s="177" t="s">
        <v>3</v>
      </c>
      <c r="AG5" s="177"/>
      <c r="AH5" s="177"/>
      <c r="AI5" s="177"/>
    </row>
    <row r="6" spans="1:35" s="76" customFormat="1" ht="16.5" thickBot="1">
      <c r="A6" s="177"/>
      <c r="B6" s="301" t="s">
        <v>151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177"/>
      <c r="W6" s="177"/>
      <c r="X6" s="177"/>
      <c r="Y6" s="177"/>
      <c r="Z6" s="177"/>
      <c r="AA6" s="265"/>
      <c r="AB6" s="261"/>
      <c r="AC6" s="262" t="s">
        <v>5</v>
      </c>
      <c r="AD6" s="265"/>
      <c r="AE6" s="177"/>
      <c r="AF6" s="177" t="s">
        <v>5</v>
      </c>
      <c r="AG6" s="177"/>
      <c r="AH6" s="177"/>
      <c r="AI6" s="177"/>
    </row>
    <row r="7" spans="2:31" s="76" customFormat="1" ht="13.5" thickTop="1"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9"/>
      <c r="AA7" s="241"/>
      <c r="AB7" s="241"/>
      <c r="AC7" s="241"/>
      <c r="AD7" s="241"/>
      <c r="AE7" s="241"/>
    </row>
    <row r="8" spans="2:31" s="76" customFormat="1" ht="18">
      <c r="B8" s="80"/>
      <c r="C8" s="81" t="s">
        <v>138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/>
      <c r="AA8" s="241"/>
      <c r="AB8" s="241"/>
      <c r="AC8" s="241"/>
      <c r="AD8" s="241"/>
      <c r="AE8" s="241"/>
    </row>
    <row r="9" spans="2:21" s="174" customFormat="1" ht="141.75" customHeight="1">
      <c r="B9" s="175"/>
      <c r="C9" s="209" t="s">
        <v>150</v>
      </c>
      <c r="D9" s="209" t="s">
        <v>6</v>
      </c>
      <c r="E9" s="210" t="s">
        <v>50</v>
      </c>
      <c r="F9" s="210" t="s">
        <v>154</v>
      </c>
      <c r="G9" s="211" t="s">
        <v>51</v>
      </c>
      <c r="H9" s="211" t="s">
        <v>52</v>
      </c>
      <c r="I9" s="211" t="s">
        <v>53</v>
      </c>
      <c r="J9" s="211" t="s">
        <v>54</v>
      </c>
      <c r="K9" s="212" t="s">
        <v>15</v>
      </c>
      <c r="L9" s="212" t="s">
        <v>16</v>
      </c>
      <c r="M9" s="212" t="s">
        <v>17</v>
      </c>
      <c r="N9" s="212" t="s">
        <v>29</v>
      </c>
      <c r="O9" s="212" t="s">
        <v>30</v>
      </c>
      <c r="P9" s="212" t="s">
        <v>18</v>
      </c>
      <c r="Q9" s="212" t="s">
        <v>19</v>
      </c>
      <c r="R9" s="212" t="s">
        <v>20</v>
      </c>
      <c r="S9" s="213" t="s">
        <v>55</v>
      </c>
      <c r="T9" s="213" t="s">
        <v>56</v>
      </c>
      <c r="U9" s="176"/>
    </row>
    <row r="10" spans="2:54" s="76" customFormat="1" ht="15.75">
      <c r="B10" s="80"/>
      <c r="C10" s="167"/>
      <c r="D10" s="168"/>
      <c r="E10" s="70"/>
      <c r="F10" s="74"/>
      <c r="G10" s="70">
        <v>9</v>
      </c>
      <c r="H10" s="71"/>
      <c r="I10" s="71"/>
      <c r="J10" s="71"/>
      <c r="K10" s="84">
        <f aca="true" t="shared" si="0" ref="K10:K15">($E10/$G10)*$H10</f>
        <v>0</v>
      </c>
      <c r="L10" s="84">
        <f aca="true" t="shared" si="1" ref="L10:L15">($E10/$G10)*$I10</f>
        <v>0</v>
      </c>
      <c r="M10" s="84">
        <f aca="true" t="shared" si="2" ref="M10:M15">($E10/$G10)*$J10</f>
        <v>0</v>
      </c>
      <c r="N10" s="74"/>
      <c r="O10" s="74"/>
      <c r="P10" s="84">
        <f aca="true" t="shared" si="3" ref="P10:P15">$K10*$N10</f>
        <v>0</v>
      </c>
      <c r="Q10" s="84">
        <f aca="true" t="shared" si="4" ref="Q10:Q15">$L10*$N10</f>
        <v>0</v>
      </c>
      <c r="R10" s="84">
        <f aca="true" t="shared" si="5" ref="R10:R15">$M10*$O10</f>
        <v>0</v>
      </c>
      <c r="S10" s="85">
        <f aca="true" t="shared" si="6" ref="S10:S15">SUM(K10:M10)</f>
        <v>0</v>
      </c>
      <c r="T10" s="85">
        <f aca="true" t="shared" si="7" ref="T10:T15">SUM(P10:R10)</f>
        <v>0</v>
      </c>
      <c r="U10" s="86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</row>
    <row r="11" spans="2:54" s="76" customFormat="1" ht="15.75">
      <c r="B11" s="80"/>
      <c r="C11" s="167"/>
      <c r="D11" s="167"/>
      <c r="E11" s="72"/>
      <c r="F11" s="74"/>
      <c r="G11" s="70">
        <v>9</v>
      </c>
      <c r="H11" s="73"/>
      <c r="I11" s="73"/>
      <c r="J11" s="73"/>
      <c r="K11" s="84">
        <f t="shared" si="0"/>
        <v>0</v>
      </c>
      <c r="L11" s="84">
        <f t="shared" si="1"/>
        <v>0</v>
      </c>
      <c r="M11" s="84">
        <f t="shared" si="2"/>
        <v>0</v>
      </c>
      <c r="N11" s="74"/>
      <c r="O11" s="74"/>
      <c r="P11" s="84">
        <f t="shared" si="3"/>
        <v>0</v>
      </c>
      <c r="Q11" s="84">
        <f t="shared" si="4"/>
        <v>0</v>
      </c>
      <c r="R11" s="84">
        <f t="shared" si="5"/>
        <v>0</v>
      </c>
      <c r="S11" s="85">
        <f t="shared" si="6"/>
        <v>0</v>
      </c>
      <c r="T11" s="85">
        <f t="shared" si="7"/>
        <v>0</v>
      </c>
      <c r="U11" s="86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</row>
    <row r="12" spans="2:54" s="76" customFormat="1" ht="15.75">
      <c r="B12" s="80"/>
      <c r="C12" s="167"/>
      <c r="D12" s="167"/>
      <c r="E12" s="72"/>
      <c r="F12" s="74"/>
      <c r="G12" s="70">
        <v>9</v>
      </c>
      <c r="H12" s="73"/>
      <c r="I12" s="73"/>
      <c r="J12" s="73"/>
      <c r="K12" s="84">
        <f t="shared" si="0"/>
        <v>0</v>
      </c>
      <c r="L12" s="161">
        <f t="shared" si="1"/>
        <v>0</v>
      </c>
      <c r="M12" s="84">
        <f t="shared" si="2"/>
        <v>0</v>
      </c>
      <c r="N12" s="74"/>
      <c r="O12" s="74"/>
      <c r="P12" s="84">
        <f t="shared" si="3"/>
        <v>0</v>
      </c>
      <c r="Q12" s="84">
        <f t="shared" si="4"/>
        <v>0</v>
      </c>
      <c r="R12" s="84">
        <f t="shared" si="5"/>
        <v>0</v>
      </c>
      <c r="S12" s="85">
        <f t="shared" si="6"/>
        <v>0</v>
      </c>
      <c r="T12" s="85">
        <f t="shared" si="7"/>
        <v>0</v>
      </c>
      <c r="U12" s="86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</row>
    <row r="13" spans="2:54" s="76" customFormat="1" ht="15.75">
      <c r="B13" s="80"/>
      <c r="C13" s="167"/>
      <c r="D13" s="167"/>
      <c r="E13" s="72"/>
      <c r="F13" s="74"/>
      <c r="G13" s="70">
        <v>9</v>
      </c>
      <c r="H13" s="73"/>
      <c r="I13" s="73"/>
      <c r="J13" s="73"/>
      <c r="K13" s="84">
        <f t="shared" si="0"/>
        <v>0</v>
      </c>
      <c r="L13" s="84">
        <f t="shared" si="1"/>
        <v>0</v>
      </c>
      <c r="M13" s="84">
        <f t="shared" si="2"/>
        <v>0</v>
      </c>
      <c r="N13" s="74"/>
      <c r="O13" s="74"/>
      <c r="P13" s="84">
        <f t="shared" si="3"/>
        <v>0</v>
      </c>
      <c r="Q13" s="84">
        <f t="shared" si="4"/>
        <v>0</v>
      </c>
      <c r="R13" s="84">
        <f t="shared" si="5"/>
        <v>0</v>
      </c>
      <c r="S13" s="85">
        <f t="shared" si="6"/>
        <v>0</v>
      </c>
      <c r="T13" s="85">
        <f t="shared" si="7"/>
        <v>0</v>
      </c>
      <c r="U13" s="86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</row>
    <row r="14" spans="2:54" s="76" customFormat="1" ht="15.75">
      <c r="B14" s="80"/>
      <c r="C14" s="167"/>
      <c r="D14" s="167"/>
      <c r="E14" s="72"/>
      <c r="F14" s="74"/>
      <c r="G14" s="70">
        <v>9</v>
      </c>
      <c r="H14" s="73"/>
      <c r="I14" s="73"/>
      <c r="J14" s="73"/>
      <c r="K14" s="84">
        <f t="shared" si="0"/>
        <v>0</v>
      </c>
      <c r="L14" s="84">
        <f t="shared" si="1"/>
        <v>0</v>
      </c>
      <c r="M14" s="84">
        <f t="shared" si="2"/>
        <v>0</v>
      </c>
      <c r="N14" s="74"/>
      <c r="O14" s="74"/>
      <c r="P14" s="84">
        <f t="shared" si="3"/>
        <v>0</v>
      </c>
      <c r="Q14" s="84">
        <f t="shared" si="4"/>
        <v>0</v>
      </c>
      <c r="R14" s="84">
        <f t="shared" si="5"/>
        <v>0</v>
      </c>
      <c r="S14" s="85">
        <f>SUM(K14:M14)</f>
        <v>0</v>
      </c>
      <c r="T14" s="85">
        <f>SUM(P14:R14)</f>
        <v>0</v>
      </c>
      <c r="U14" s="86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</row>
    <row r="15" spans="2:54" s="76" customFormat="1" ht="16.5" thickBot="1">
      <c r="B15" s="188"/>
      <c r="C15" s="197"/>
      <c r="D15" s="197"/>
      <c r="E15" s="198"/>
      <c r="F15" s="202"/>
      <c r="G15" s="199">
        <v>9</v>
      </c>
      <c r="H15" s="200"/>
      <c r="I15" s="200"/>
      <c r="J15" s="200"/>
      <c r="K15" s="201">
        <f t="shared" si="0"/>
        <v>0</v>
      </c>
      <c r="L15" s="201">
        <f t="shared" si="1"/>
        <v>0</v>
      </c>
      <c r="M15" s="201">
        <f t="shared" si="2"/>
        <v>0</v>
      </c>
      <c r="N15" s="202"/>
      <c r="O15" s="202"/>
      <c r="P15" s="201">
        <f t="shared" si="3"/>
        <v>0</v>
      </c>
      <c r="Q15" s="201">
        <f t="shared" si="4"/>
        <v>0</v>
      </c>
      <c r="R15" s="201">
        <f t="shared" si="5"/>
        <v>0</v>
      </c>
      <c r="S15" s="203">
        <f t="shared" si="6"/>
        <v>0</v>
      </c>
      <c r="T15" s="203">
        <f t="shared" si="7"/>
        <v>0</v>
      </c>
      <c r="U15" s="190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</row>
    <row r="16" spans="2:54" s="76" customFormat="1" ht="13.5" thickTop="1">
      <c r="B16" s="82"/>
      <c r="C16" s="82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</row>
    <row r="17" spans="2:21" s="76" customFormat="1" ht="18.75" thickBot="1">
      <c r="B17" s="82"/>
      <c r="C17" s="81" t="s">
        <v>153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</row>
    <row r="18" spans="2:54" s="76" customFormat="1" ht="16.5" thickTop="1">
      <c r="B18" s="77"/>
      <c r="C18" s="191"/>
      <c r="D18" s="191"/>
      <c r="E18" s="192"/>
      <c r="F18" s="195"/>
      <c r="G18" s="192">
        <v>9</v>
      </c>
      <c r="H18" s="193"/>
      <c r="I18" s="193"/>
      <c r="J18" s="193"/>
      <c r="K18" s="194">
        <f>($E18/$G18)*$H18</f>
        <v>0</v>
      </c>
      <c r="L18" s="194">
        <f>($E18/$G18)*$I18</f>
        <v>0</v>
      </c>
      <c r="M18" s="194">
        <f>($E18/$G18)*$J18</f>
        <v>0</v>
      </c>
      <c r="N18" s="195"/>
      <c r="O18" s="195"/>
      <c r="P18" s="194">
        <f>$K18*$N18</f>
        <v>0</v>
      </c>
      <c r="Q18" s="194">
        <f>$L18*$N18</f>
        <v>0</v>
      </c>
      <c r="R18" s="194">
        <f>$M18*$O18</f>
        <v>0</v>
      </c>
      <c r="S18" s="196">
        <f>SUM(K18:M18)</f>
        <v>0</v>
      </c>
      <c r="T18" s="196">
        <f>SUM(P18:R18)</f>
        <v>0</v>
      </c>
      <c r="U18" s="189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</row>
    <row r="19" spans="2:54" s="76" customFormat="1" ht="15.75">
      <c r="B19" s="80"/>
      <c r="C19" s="167"/>
      <c r="D19" s="167"/>
      <c r="E19" s="72"/>
      <c r="F19" s="74"/>
      <c r="G19" s="70">
        <v>9</v>
      </c>
      <c r="H19" s="73"/>
      <c r="I19" s="73"/>
      <c r="J19" s="73"/>
      <c r="K19" s="84">
        <f>($E19/$G19)*$H19</f>
        <v>0</v>
      </c>
      <c r="L19" s="84">
        <f>($E19/$G19)*$I19</f>
        <v>0</v>
      </c>
      <c r="M19" s="84">
        <f>($E19/$G19)*$J19</f>
        <v>0</v>
      </c>
      <c r="N19" s="74"/>
      <c r="O19" s="74"/>
      <c r="P19" s="84">
        <f>$K19*$N19</f>
        <v>0</v>
      </c>
      <c r="Q19" s="84">
        <f>$L19*$N19</f>
        <v>0</v>
      </c>
      <c r="R19" s="84">
        <f>$M19*$O19</f>
        <v>0</v>
      </c>
      <c r="S19" s="85">
        <f>SUM(K19:M19)</f>
        <v>0</v>
      </c>
      <c r="T19" s="85">
        <f>SUM(P19:R19)</f>
        <v>0</v>
      </c>
      <c r="U19" s="86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</row>
    <row r="20" spans="2:54" s="76" customFormat="1" ht="15.75">
      <c r="B20" s="80"/>
      <c r="C20" s="167"/>
      <c r="D20" s="167"/>
      <c r="E20" s="72"/>
      <c r="F20" s="74"/>
      <c r="G20" s="70">
        <v>9</v>
      </c>
      <c r="H20" s="73"/>
      <c r="I20" s="73"/>
      <c r="J20" s="73"/>
      <c r="K20" s="84">
        <f>($E20/$G20)*$H20</f>
        <v>0</v>
      </c>
      <c r="L20" s="161">
        <f>($E20/$G20)*$I20</f>
        <v>0</v>
      </c>
      <c r="M20" s="84">
        <f>($E20/$G20)*$J20</f>
        <v>0</v>
      </c>
      <c r="N20" s="74"/>
      <c r="O20" s="74"/>
      <c r="P20" s="84">
        <f>$K20*$N20</f>
        <v>0</v>
      </c>
      <c r="Q20" s="84">
        <f>$L20*$N20</f>
        <v>0</v>
      </c>
      <c r="R20" s="84">
        <f>$M20*$O20</f>
        <v>0</v>
      </c>
      <c r="S20" s="85">
        <f>SUM(K20:M20)</f>
        <v>0</v>
      </c>
      <c r="T20" s="85">
        <f>SUM(P20:R20)</f>
        <v>0</v>
      </c>
      <c r="U20" s="86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</row>
    <row r="21" spans="2:54" s="76" customFormat="1" ht="15.75">
      <c r="B21" s="80"/>
      <c r="C21" s="167"/>
      <c r="D21" s="167"/>
      <c r="E21" s="72"/>
      <c r="F21" s="74"/>
      <c r="G21" s="70">
        <v>9</v>
      </c>
      <c r="H21" s="73"/>
      <c r="I21" s="73"/>
      <c r="J21" s="73"/>
      <c r="K21" s="84">
        <f>($E21/$G21)*$H21</f>
        <v>0</v>
      </c>
      <c r="L21" s="84">
        <f>($E21/$G21)*$I21</f>
        <v>0</v>
      </c>
      <c r="M21" s="84">
        <f>($E21/$G21)*$J21</f>
        <v>0</v>
      </c>
      <c r="N21" s="74"/>
      <c r="O21" s="74"/>
      <c r="P21" s="84">
        <f>$K21*$N21</f>
        <v>0</v>
      </c>
      <c r="Q21" s="84">
        <f>$L21*$N21</f>
        <v>0</v>
      </c>
      <c r="R21" s="84">
        <f>$M21*$O21</f>
        <v>0</v>
      </c>
      <c r="S21" s="85">
        <f>SUM(K21:M21)</f>
        <v>0</v>
      </c>
      <c r="T21" s="85">
        <f>SUM(P21:R21)</f>
        <v>0</v>
      </c>
      <c r="U21" s="86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</row>
    <row r="22" spans="2:54" s="76" customFormat="1" ht="16.5" thickBot="1">
      <c r="B22" s="188"/>
      <c r="C22" s="197"/>
      <c r="D22" s="197"/>
      <c r="E22" s="198"/>
      <c r="F22" s="202"/>
      <c r="G22" s="199">
        <v>9</v>
      </c>
      <c r="H22" s="200"/>
      <c r="I22" s="200"/>
      <c r="J22" s="200"/>
      <c r="K22" s="201">
        <f>($E22/$G22)*$H22</f>
        <v>0</v>
      </c>
      <c r="L22" s="201">
        <f>($E22/$G22)*$I22</f>
        <v>0</v>
      </c>
      <c r="M22" s="201">
        <f>($E22/$G22)*$J22</f>
        <v>0</v>
      </c>
      <c r="N22" s="202"/>
      <c r="O22" s="202"/>
      <c r="P22" s="201">
        <f>$K22*$N22</f>
        <v>0</v>
      </c>
      <c r="Q22" s="201">
        <f>$L22*$N22</f>
        <v>0</v>
      </c>
      <c r="R22" s="201">
        <f>$M22*$O22</f>
        <v>0</v>
      </c>
      <c r="S22" s="203">
        <f>SUM(K22:M22)</f>
        <v>0</v>
      </c>
      <c r="T22" s="203">
        <f>SUM(P22:R22)</f>
        <v>0</v>
      </c>
      <c r="U22" s="190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</row>
    <row r="23" spans="2:54" ht="14.25" thickBot="1" thickTop="1">
      <c r="B23" s="11"/>
      <c r="C23" s="10"/>
      <c r="D23" s="10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12"/>
      <c r="P23" s="12"/>
      <c r="Q23" s="12"/>
      <c r="R23" s="12"/>
      <c r="S23" s="12"/>
      <c r="T23" s="12"/>
      <c r="U23" s="13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2:54" ht="14.25" thickBot="1" thickTop="1">
      <c r="B24" s="45"/>
      <c r="C24" s="46"/>
      <c r="D24" s="46"/>
      <c r="E24" s="47"/>
      <c r="F24" s="47"/>
      <c r="G24" s="47"/>
      <c r="H24" s="47"/>
      <c r="I24" s="47"/>
      <c r="J24" s="47"/>
      <c r="K24" s="48"/>
      <c r="L24" s="48"/>
      <c r="M24" s="48"/>
      <c r="N24" s="49"/>
      <c r="O24" s="9"/>
      <c r="P24" s="9"/>
      <c r="Q24" s="9"/>
      <c r="R24" s="9"/>
      <c r="S24" s="9"/>
      <c r="T24" s="9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2:54" ht="24.75" thickBot="1" thickTop="1">
      <c r="B25" s="50"/>
      <c r="C25" s="33"/>
      <c r="D25" s="59" t="s">
        <v>47</v>
      </c>
      <c r="E25" s="34"/>
      <c r="F25" s="34"/>
      <c r="G25" s="34"/>
      <c r="H25" s="34"/>
      <c r="I25" s="34"/>
      <c r="J25" s="34"/>
      <c r="K25" s="34"/>
      <c r="L25" s="34"/>
      <c r="M25" s="34"/>
      <c r="N25" s="5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2:54" ht="16.5" thickTop="1">
      <c r="B26" s="50"/>
      <c r="D26" s="33"/>
      <c r="E26" s="33"/>
      <c r="F26" s="33"/>
      <c r="G26" s="36"/>
      <c r="H26" s="34"/>
      <c r="I26" s="34"/>
      <c r="J26" s="34"/>
      <c r="K26" s="34"/>
      <c r="M26" s="34"/>
      <c r="N26" s="5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2:54" ht="15.75">
      <c r="B27" s="50"/>
      <c r="C27" s="35" t="s">
        <v>160</v>
      </c>
      <c r="D27" s="228"/>
      <c r="E27" s="228"/>
      <c r="F27" s="228"/>
      <c r="G27" s="228"/>
      <c r="H27" s="228"/>
      <c r="I27" s="228"/>
      <c r="J27" s="228"/>
      <c r="K27" s="228"/>
      <c r="L27" s="36" t="s">
        <v>24</v>
      </c>
      <c r="M27" s="34"/>
      <c r="N27" s="5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2:54" s="76" customFormat="1" ht="15.75">
      <c r="B28" s="89"/>
      <c r="C28" s="37" t="s">
        <v>22</v>
      </c>
      <c r="D28" s="311"/>
      <c r="E28" s="311"/>
      <c r="F28" s="311"/>
      <c r="G28" s="311"/>
      <c r="H28" s="311"/>
      <c r="I28" s="311"/>
      <c r="J28" s="311"/>
      <c r="K28" s="311"/>
      <c r="L28" s="38">
        <f>SUM(S10:S15)</f>
        <v>0</v>
      </c>
      <c r="M28" s="91"/>
      <c r="N28" s="92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</row>
    <row r="29" spans="2:54" s="76" customFormat="1" ht="15.75">
      <c r="B29" s="89"/>
      <c r="C29" s="37" t="s">
        <v>130</v>
      </c>
      <c r="D29" s="310"/>
      <c r="E29" s="310"/>
      <c r="F29" s="310"/>
      <c r="G29" s="310"/>
      <c r="H29" s="310"/>
      <c r="I29" s="310"/>
      <c r="J29" s="310"/>
      <c r="K29" s="310"/>
      <c r="L29" s="38">
        <f>SUM(S18:S22)</f>
        <v>0</v>
      </c>
      <c r="M29" s="91"/>
      <c r="N29" s="92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</row>
    <row r="30" spans="2:54" s="76" customFormat="1" ht="15.75">
      <c r="B30" s="89"/>
      <c r="C30" s="37" t="s">
        <v>21</v>
      </c>
      <c r="D30" s="310"/>
      <c r="E30" s="310"/>
      <c r="F30" s="310"/>
      <c r="G30" s="310"/>
      <c r="H30" s="310"/>
      <c r="I30" s="310"/>
      <c r="J30" s="310"/>
      <c r="K30" s="310"/>
      <c r="L30" s="39">
        <f>SUM(T10:T22)</f>
        <v>0</v>
      </c>
      <c r="M30" s="91"/>
      <c r="N30" s="92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</row>
    <row r="31" spans="2:54" s="76" customFormat="1" ht="15.75">
      <c r="B31" s="89"/>
      <c r="C31" s="98" t="s">
        <v>132</v>
      </c>
      <c r="D31" s="90"/>
      <c r="E31" s="90"/>
      <c r="F31" s="90"/>
      <c r="G31" s="91"/>
      <c r="H31" s="91"/>
      <c r="I31" s="91"/>
      <c r="J31" s="91"/>
      <c r="K31" s="91"/>
      <c r="L31" s="99">
        <f>SUM(L28:L30)</f>
        <v>0</v>
      </c>
      <c r="M31" s="91"/>
      <c r="N31" s="92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</row>
    <row r="32" spans="2:54" s="76" customFormat="1" ht="15">
      <c r="B32" s="89"/>
      <c r="C32" s="90"/>
      <c r="D32" s="90"/>
      <c r="E32" s="91"/>
      <c r="F32" s="91"/>
      <c r="G32" s="91"/>
      <c r="H32" s="91"/>
      <c r="I32" s="91"/>
      <c r="J32" s="91"/>
      <c r="K32" s="91"/>
      <c r="L32" s="90"/>
      <c r="M32" s="91"/>
      <c r="N32" s="92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</row>
    <row r="33" spans="2:54" s="76" customFormat="1" ht="15.75">
      <c r="B33" s="89"/>
      <c r="C33" s="100" t="s">
        <v>7</v>
      </c>
      <c r="D33" s="90"/>
      <c r="E33" s="91"/>
      <c r="F33" s="91"/>
      <c r="G33" s="91"/>
      <c r="H33" s="91"/>
      <c r="I33" s="91"/>
      <c r="J33" s="91"/>
      <c r="K33" s="91"/>
      <c r="L33" s="90"/>
      <c r="M33" s="91"/>
      <c r="N33" s="92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</row>
    <row r="34" spans="2:54" s="76" customFormat="1" ht="15.75">
      <c r="B34" s="89"/>
      <c r="C34" s="101"/>
      <c r="D34" s="90"/>
      <c r="E34" s="91"/>
      <c r="F34" s="91"/>
      <c r="G34" s="91"/>
      <c r="H34" s="91"/>
      <c r="I34" s="91"/>
      <c r="J34" s="91"/>
      <c r="K34" s="91"/>
      <c r="L34" s="90"/>
      <c r="M34" s="91"/>
      <c r="N34" s="92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</row>
    <row r="35" spans="2:54" s="76" customFormat="1" ht="15.75">
      <c r="B35" s="89"/>
      <c r="C35" s="187" t="s">
        <v>136</v>
      </c>
      <c r="D35" s="237"/>
      <c r="E35" s="237"/>
      <c r="F35" s="237"/>
      <c r="G35" s="237"/>
      <c r="H35" s="237"/>
      <c r="I35" s="237"/>
      <c r="J35" s="237"/>
      <c r="K35" s="237"/>
      <c r="L35" s="258" t="s">
        <v>24</v>
      </c>
      <c r="M35" s="91"/>
      <c r="N35" s="92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</row>
    <row r="36" spans="2:54" s="76" customFormat="1" ht="15.75">
      <c r="B36" s="89"/>
      <c r="C36" s="37"/>
      <c r="D36" s="311"/>
      <c r="E36" s="311"/>
      <c r="F36" s="311"/>
      <c r="G36" s="311"/>
      <c r="H36" s="311"/>
      <c r="I36" s="311"/>
      <c r="J36" s="311"/>
      <c r="K36" s="311"/>
      <c r="L36" s="236"/>
      <c r="M36" s="91"/>
      <c r="N36" s="92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</row>
    <row r="37" spans="2:54" s="76" customFormat="1" ht="15.75">
      <c r="B37" s="89"/>
      <c r="C37" s="37"/>
      <c r="D37" s="310"/>
      <c r="E37" s="310"/>
      <c r="F37" s="310"/>
      <c r="G37" s="310"/>
      <c r="H37" s="310"/>
      <c r="I37" s="310"/>
      <c r="J37" s="310"/>
      <c r="K37" s="310"/>
      <c r="L37" s="38"/>
      <c r="M37" s="91"/>
      <c r="N37" s="92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</row>
    <row r="38" spans="2:54" s="76" customFormat="1" ht="15.75">
      <c r="B38" s="89"/>
      <c r="C38" s="37"/>
      <c r="D38" s="310"/>
      <c r="E38" s="310"/>
      <c r="F38" s="310"/>
      <c r="G38" s="310"/>
      <c r="H38" s="310"/>
      <c r="I38" s="310"/>
      <c r="J38" s="310"/>
      <c r="K38" s="310"/>
      <c r="L38" s="38"/>
      <c r="M38" s="91"/>
      <c r="N38" s="92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</row>
    <row r="39" spans="2:54" s="76" customFormat="1" ht="15.75">
      <c r="B39" s="89"/>
      <c r="C39" s="37"/>
      <c r="D39" s="311"/>
      <c r="E39" s="311"/>
      <c r="F39" s="311"/>
      <c r="G39" s="311"/>
      <c r="H39" s="311"/>
      <c r="I39" s="311"/>
      <c r="J39" s="311"/>
      <c r="K39" s="311"/>
      <c r="L39" s="236"/>
      <c r="M39" s="91"/>
      <c r="N39" s="92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</row>
    <row r="40" spans="2:54" s="76" customFormat="1" ht="15.75">
      <c r="B40" s="89"/>
      <c r="C40" s="37"/>
      <c r="D40" s="310"/>
      <c r="E40" s="310"/>
      <c r="F40" s="310"/>
      <c r="G40" s="310"/>
      <c r="H40" s="310"/>
      <c r="I40" s="310"/>
      <c r="J40" s="310"/>
      <c r="K40" s="310"/>
      <c r="L40" s="38"/>
      <c r="M40" s="91"/>
      <c r="N40" s="92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</row>
    <row r="41" spans="2:54" s="76" customFormat="1" ht="15.75">
      <c r="B41" s="89"/>
      <c r="C41" s="40"/>
      <c r="D41" s="285"/>
      <c r="E41" s="285"/>
      <c r="F41" s="285"/>
      <c r="G41" s="285"/>
      <c r="H41" s="285"/>
      <c r="I41" s="285"/>
      <c r="J41" s="285"/>
      <c r="K41" s="285"/>
      <c r="L41" s="288">
        <f>SUM(L36:L40)</f>
        <v>0</v>
      </c>
      <c r="M41" s="283"/>
      <c r="N41" s="92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</row>
    <row r="42" spans="2:54" s="178" customFormat="1" ht="15.75">
      <c r="B42" s="179"/>
      <c r="C42" s="186" t="s">
        <v>137</v>
      </c>
      <c r="D42" s="180"/>
      <c r="E42" s="180"/>
      <c r="F42" s="180"/>
      <c r="G42" s="180"/>
      <c r="H42" s="180"/>
      <c r="I42" s="180"/>
      <c r="J42" s="180"/>
      <c r="K42" s="180"/>
      <c r="L42" s="181"/>
      <c r="M42" s="182"/>
      <c r="N42" s="183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</row>
    <row r="43" spans="2:54" s="76" customFormat="1" ht="15.75">
      <c r="B43" s="89"/>
      <c r="C43" s="37"/>
      <c r="D43" s="311"/>
      <c r="E43" s="311"/>
      <c r="F43" s="311"/>
      <c r="G43" s="311"/>
      <c r="H43" s="311"/>
      <c r="I43" s="311"/>
      <c r="J43" s="311"/>
      <c r="K43" s="311"/>
      <c r="L43" s="236"/>
      <c r="M43" s="91"/>
      <c r="N43" s="92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</row>
    <row r="44" spans="2:54" s="76" customFormat="1" ht="15.75">
      <c r="B44" s="89"/>
      <c r="C44" s="37"/>
      <c r="D44" s="310"/>
      <c r="E44" s="310"/>
      <c r="F44" s="310"/>
      <c r="G44" s="310"/>
      <c r="H44" s="310"/>
      <c r="I44" s="310"/>
      <c r="J44" s="310"/>
      <c r="K44" s="310"/>
      <c r="L44" s="38"/>
      <c r="M44" s="91"/>
      <c r="N44" s="92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</row>
    <row r="45" spans="2:54" s="76" customFormat="1" ht="15.75">
      <c r="B45" s="89"/>
      <c r="C45" s="37"/>
      <c r="D45" s="310"/>
      <c r="E45" s="310"/>
      <c r="F45" s="310"/>
      <c r="G45" s="310"/>
      <c r="H45" s="310"/>
      <c r="I45" s="310"/>
      <c r="J45" s="310"/>
      <c r="K45" s="310"/>
      <c r="L45" s="38"/>
      <c r="M45" s="91"/>
      <c r="N45" s="92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</row>
    <row r="46" spans="2:54" s="76" customFormat="1" ht="15.75">
      <c r="B46" s="89"/>
      <c r="C46" s="37"/>
      <c r="D46" s="311"/>
      <c r="E46" s="311"/>
      <c r="F46" s="311"/>
      <c r="G46" s="311"/>
      <c r="H46" s="311"/>
      <c r="I46" s="311"/>
      <c r="J46" s="311"/>
      <c r="K46" s="311"/>
      <c r="L46" s="236"/>
      <c r="M46" s="91"/>
      <c r="N46" s="92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</row>
    <row r="47" spans="2:54" s="76" customFormat="1" ht="15.75">
      <c r="B47" s="89"/>
      <c r="C47" s="37"/>
      <c r="D47" s="310"/>
      <c r="E47" s="310"/>
      <c r="F47" s="310"/>
      <c r="G47" s="310"/>
      <c r="H47" s="310"/>
      <c r="I47" s="310"/>
      <c r="J47" s="310"/>
      <c r="K47" s="310"/>
      <c r="L47" s="38"/>
      <c r="N47" s="102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</row>
    <row r="48" spans="2:54" s="76" customFormat="1" ht="15.75">
      <c r="B48" s="89"/>
      <c r="C48" s="158" t="s">
        <v>124</v>
      </c>
      <c r="D48" s="90"/>
      <c r="E48" s="90"/>
      <c r="F48" s="90"/>
      <c r="G48" s="90"/>
      <c r="H48" s="91"/>
      <c r="I48" s="91"/>
      <c r="J48" s="91"/>
      <c r="K48" s="90"/>
      <c r="L48" s="185">
        <f>SUM(L43:L47)</f>
        <v>0</v>
      </c>
      <c r="N48" s="102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</row>
    <row r="49" spans="2:54" s="76" customFormat="1" ht="15.75">
      <c r="B49" s="89"/>
      <c r="C49" s="158"/>
      <c r="D49" s="90"/>
      <c r="E49" s="90"/>
      <c r="F49" s="90"/>
      <c r="G49" s="90"/>
      <c r="H49" s="91"/>
      <c r="I49" s="91"/>
      <c r="J49" s="91"/>
      <c r="K49" s="90"/>
      <c r="L49" s="91"/>
      <c r="N49" s="102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</row>
    <row r="50" spans="2:54" ht="15.75">
      <c r="B50" s="50"/>
      <c r="C50" s="157" t="s">
        <v>120</v>
      </c>
      <c r="D50" s="33"/>
      <c r="E50" s="33"/>
      <c r="F50" s="33"/>
      <c r="G50" s="33"/>
      <c r="H50" s="34"/>
      <c r="I50" s="34"/>
      <c r="J50" s="34"/>
      <c r="K50" s="33"/>
      <c r="L50" s="34"/>
      <c r="M50" s="67"/>
      <c r="N50" s="68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2:54" ht="15">
      <c r="B51" s="50"/>
      <c r="C51" s="243" t="s">
        <v>123</v>
      </c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68"/>
      <c r="O51" s="2"/>
      <c r="P51" s="2"/>
      <c r="Q51" s="2"/>
      <c r="R51" s="2"/>
      <c r="S51" s="2"/>
      <c r="T51" s="2"/>
      <c r="U51" s="2"/>
      <c r="V51" s="88" t="s">
        <v>115</v>
      </c>
      <c r="W51" s="88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2:54" ht="15.75">
      <c r="B52" s="50"/>
      <c r="C52" s="37"/>
      <c r="D52" s="310"/>
      <c r="E52" s="310"/>
      <c r="F52" s="310"/>
      <c r="G52" s="310"/>
      <c r="H52" s="310"/>
      <c r="I52" s="310"/>
      <c r="J52" s="310"/>
      <c r="K52" s="310"/>
      <c r="L52" s="38"/>
      <c r="M52" s="256"/>
      <c r="N52" s="68"/>
      <c r="O52" s="2"/>
      <c r="P52" s="2"/>
      <c r="Q52" s="2"/>
      <c r="R52" s="2"/>
      <c r="S52" s="2"/>
      <c r="T52" s="2"/>
      <c r="U52" s="2"/>
      <c r="V52" s="88" t="s">
        <v>115</v>
      </c>
      <c r="W52" s="88" t="s">
        <v>116</v>
      </c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2:54" ht="15.75">
      <c r="B53" s="50"/>
      <c r="C53" s="37"/>
      <c r="D53" s="310"/>
      <c r="E53" s="310"/>
      <c r="F53" s="310"/>
      <c r="G53" s="310"/>
      <c r="H53" s="310"/>
      <c r="I53" s="310"/>
      <c r="J53" s="310"/>
      <c r="K53" s="310"/>
      <c r="L53" s="38"/>
      <c r="M53" s="257"/>
      <c r="N53" s="68"/>
      <c r="O53" s="2"/>
      <c r="P53" s="2"/>
      <c r="Q53" s="2"/>
      <c r="R53" s="2"/>
      <c r="S53" s="2"/>
      <c r="T53" s="2"/>
      <c r="U53" s="2"/>
      <c r="V53" s="88">
        <f>L52+'Year 2'!V52</f>
        <v>0</v>
      </c>
      <c r="W53" s="88">
        <f>MAX(MIN(VALUE(L52),25000-'Year 2'!V52),0)</f>
        <v>0</v>
      </c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2:54" ht="15.75">
      <c r="B54" s="50"/>
      <c r="C54" s="37"/>
      <c r="D54" s="310"/>
      <c r="E54" s="310"/>
      <c r="F54" s="310"/>
      <c r="G54" s="310"/>
      <c r="H54" s="310"/>
      <c r="I54" s="310"/>
      <c r="J54" s="310"/>
      <c r="K54" s="310"/>
      <c r="L54" s="38"/>
      <c r="M54" s="67"/>
      <c r="N54" s="68"/>
      <c r="O54" s="2"/>
      <c r="P54" s="2"/>
      <c r="Q54" s="2"/>
      <c r="R54" s="2"/>
      <c r="S54" s="2"/>
      <c r="T54" s="2"/>
      <c r="U54" s="2"/>
      <c r="V54" s="88">
        <f>L53+'Year 2'!V53</f>
        <v>0</v>
      </c>
      <c r="W54" s="88">
        <f>MAX(MIN(VALUE(L53),25000-'Year 2'!V53),0)</f>
        <v>0</v>
      </c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2:54" ht="15.75">
      <c r="B55" s="50"/>
      <c r="C55" s="37"/>
      <c r="D55" s="310"/>
      <c r="E55" s="310"/>
      <c r="F55" s="310"/>
      <c r="G55" s="310"/>
      <c r="H55" s="310"/>
      <c r="I55" s="310"/>
      <c r="J55" s="310"/>
      <c r="K55" s="310"/>
      <c r="L55" s="38"/>
      <c r="M55" s="67"/>
      <c r="N55" s="68"/>
      <c r="O55" s="2"/>
      <c r="P55" s="2"/>
      <c r="Q55" s="2"/>
      <c r="R55" s="2"/>
      <c r="S55" s="2"/>
      <c r="T55" s="2"/>
      <c r="U55" s="2"/>
      <c r="V55" s="88">
        <f>L54+'Year 2'!V54</f>
        <v>0</v>
      </c>
      <c r="W55" s="88">
        <f>MAX(MIN(VALUE(L54),25000-'Year 2'!V54),0)</f>
        <v>0</v>
      </c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2:54" ht="15.75">
      <c r="B56" s="50"/>
      <c r="C56" s="158" t="s">
        <v>125</v>
      </c>
      <c r="D56" s="33"/>
      <c r="E56" s="33"/>
      <c r="F56" s="33"/>
      <c r="G56" s="33"/>
      <c r="H56" s="34"/>
      <c r="I56" s="34"/>
      <c r="J56" s="34"/>
      <c r="K56" s="33"/>
      <c r="L56" s="41">
        <f>SUM(L52:L55)</f>
        <v>0</v>
      </c>
      <c r="M56" s="67"/>
      <c r="N56" s="68"/>
      <c r="O56" s="2"/>
      <c r="P56" s="2"/>
      <c r="Q56" s="2"/>
      <c r="R56" s="2"/>
      <c r="S56" s="2"/>
      <c r="T56" s="2"/>
      <c r="U56" s="2"/>
      <c r="V56" s="88">
        <f>L55+'Year 2'!V55</f>
        <v>0</v>
      </c>
      <c r="W56" s="88">
        <f>MAX(MIN(VALUE(L55),25000-'Year 2'!V55),0)</f>
        <v>0</v>
      </c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2:54" ht="15.75">
      <c r="B57" s="50"/>
      <c r="C57" s="40"/>
      <c r="D57" s="33"/>
      <c r="E57" s="33"/>
      <c r="F57" s="33"/>
      <c r="G57" s="33"/>
      <c r="H57" s="34"/>
      <c r="I57" s="34"/>
      <c r="J57" s="34"/>
      <c r="K57" s="33"/>
      <c r="L57" s="34"/>
      <c r="M57" s="67"/>
      <c r="N57" s="68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2:54" ht="15.75">
      <c r="B58" s="50"/>
      <c r="C58" s="40"/>
      <c r="D58" s="33"/>
      <c r="E58" s="34"/>
      <c r="F58" s="34"/>
      <c r="G58" s="34"/>
      <c r="H58" s="34"/>
      <c r="I58" s="34"/>
      <c r="J58" s="34"/>
      <c r="K58" s="34"/>
      <c r="L58" s="34"/>
      <c r="M58" s="34"/>
      <c r="N58" s="5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2:54" ht="15.75">
      <c r="B59" s="50"/>
      <c r="C59" s="105" t="s">
        <v>135</v>
      </c>
      <c r="D59" s="33"/>
      <c r="E59" s="33"/>
      <c r="F59" s="33"/>
      <c r="G59" s="33"/>
      <c r="H59" s="33"/>
      <c r="I59" s="33"/>
      <c r="J59" s="33"/>
      <c r="K59" s="33"/>
      <c r="L59" s="34"/>
      <c r="M59" s="34"/>
      <c r="N59" s="5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2:54" ht="15.75">
      <c r="B60" s="50"/>
      <c r="C60" s="37"/>
      <c r="D60" s="310"/>
      <c r="E60" s="310"/>
      <c r="F60" s="310"/>
      <c r="G60" s="310"/>
      <c r="H60" s="310"/>
      <c r="I60" s="310"/>
      <c r="J60" s="310"/>
      <c r="K60" s="310"/>
      <c r="L60" s="38"/>
      <c r="M60" s="34"/>
      <c r="N60" s="5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2:54" ht="15.75">
      <c r="B61" s="50"/>
      <c r="C61" s="37"/>
      <c r="D61" s="310"/>
      <c r="E61" s="310"/>
      <c r="F61" s="310"/>
      <c r="G61" s="310"/>
      <c r="H61" s="310"/>
      <c r="I61" s="310"/>
      <c r="J61" s="310"/>
      <c r="K61" s="310"/>
      <c r="L61" s="38"/>
      <c r="M61" s="34"/>
      <c r="N61" s="5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2:54" ht="15.75">
      <c r="B62" s="50"/>
      <c r="C62" s="37"/>
      <c r="D62" s="310"/>
      <c r="E62" s="310"/>
      <c r="F62" s="310"/>
      <c r="G62" s="310"/>
      <c r="H62" s="310"/>
      <c r="I62" s="310"/>
      <c r="J62" s="310"/>
      <c r="K62" s="310"/>
      <c r="L62" s="38"/>
      <c r="M62" s="34"/>
      <c r="N62" s="5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2:54" ht="15.75">
      <c r="B63" s="50"/>
      <c r="C63" s="37"/>
      <c r="D63" s="311"/>
      <c r="E63" s="311"/>
      <c r="F63" s="311"/>
      <c r="G63" s="311"/>
      <c r="H63" s="311"/>
      <c r="I63" s="311"/>
      <c r="J63" s="311"/>
      <c r="K63" s="311"/>
      <c r="L63" s="236"/>
      <c r="M63" s="34"/>
      <c r="N63" s="5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2:54" ht="15.75">
      <c r="B64" s="50"/>
      <c r="C64" s="37"/>
      <c r="D64" s="310"/>
      <c r="E64" s="310"/>
      <c r="F64" s="310"/>
      <c r="G64" s="310"/>
      <c r="H64" s="310"/>
      <c r="I64" s="310"/>
      <c r="J64" s="310"/>
      <c r="K64" s="310"/>
      <c r="L64" s="38"/>
      <c r="M64" s="34"/>
      <c r="N64" s="51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2:54" ht="15.75">
      <c r="B65" s="50"/>
      <c r="C65" s="37"/>
      <c r="D65" s="311"/>
      <c r="E65" s="311"/>
      <c r="F65" s="311"/>
      <c r="G65" s="311"/>
      <c r="H65" s="311"/>
      <c r="I65" s="311"/>
      <c r="J65" s="311"/>
      <c r="K65" s="311"/>
      <c r="L65" s="236"/>
      <c r="M65" s="34"/>
      <c r="N65" s="51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2:54" ht="15.75">
      <c r="B66" s="50"/>
      <c r="C66" s="158" t="s">
        <v>126</v>
      </c>
      <c r="D66" s="33"/>
      <c r="E66" s="33"/>
      <c r="F66" s="33"/>
      <c r="G66" s="34"/>
      <c r="H66" s="34"/>
      <c r="I66" s="34"/>
      <c r="J66" s="34"/>
      <c r="K66" s="34"/>
      <c r="L66" s="41">
        <f>SUM(L60:L65)</f>
        <v>0</v>
      </c>
      <c r="M66" s="34"/>
      <c r="N66" s="51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5.75">
      <c r="A67" s="29"/>
      <c r="B67" s="52"/>
      <c r="C67" s="204"/>
      <c r="D67" s="205"/>
      <c r="E67" s="206"/>
      <c r="F67" s="206"/>
      <c r="G67" s="206"/>
      <c r="H67" s="206"/>
      <c r="I67" s="34"/>
      <c r="J67" s="34"/>
      <c r="K67" s="34"/>
      <c r="L67" s="34"/>
      <c r="M67" s="34"/>
      <c r="N67" s="51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5.75">
      <c r="A68" s="30"/>
      <c r="B68" s="53"/>
      <c r="C68" s="187" t="s">
        <v>129</v>
      </c>
      <c r="D68" s="238"/>
      <c r="E68" s="238"/>
      <c r="F68" s="238"/>
      <c r="G68" s="238"/>
      <c r="H68" s="238"/>
      <c r="I68" s="228"/>
      <c r="J68" s="228"/>
      <c r="K68" s="228"/>
      <c r="L68" s="34"/>
      <c r="M68" s="34"/>
      <c r="N68" s="51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5.75">
      <c r="A69" s="30"/>
      <c r="B69" s="53"/>
      <c r="C69" s="65"/>
      <c r="D69" s="311"/>
      <c r="E69" s="311"/>
      <c r="F69" s="311"/>
      <c r="G69" s="311"/>
      <c r="H69" s="311"/>
      <c r="I69" s="311"/>
      <c r="J69" s="311"/>
      <c r="K69" s="311"/>
      <c r="L69" s="64"/>
      <c r="M69" s="34"/>
      <c r="N69" s="51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5.75">
      <c r="A70" s="30"/>
      <c r="B70" s="53"/>
      <c r="C70" s="65"/>
      <c r="D70" s="310"/>
      <c r="E70" s="310"/>
      <c r="F70" s="310"/>
      <c r="G70" s="310"/>
      <c r="H70" s="310"/>
      <c r="I70" s="310"/>
      <c r="J70" s="310"/>
      <c r="K70" s="310"/>
      <c r="L70" s="64"/>
      <c r="M70" s="34"/>
      <c r="N70" s="51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5.75">
      <c r="A71" s="30"/>
      <c r="B71" s="53"/>
      <c r="C71" s="65"/>
      <c r="D71" s="310"/>
      <c r="E71" s="310"/>
      <c r="F71" s="310"/>
      <c r="G71" s="310"/>
      <c r="H71" s="310"/>
      <c r="I71" s="310"/>
      <c r="J71" s="310"/>
      <c r="K71" s="310"/>
      <c r="L71" s="64"/>
      <c r="M71" s="34"/>
      <c r="N71" s="51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5.75">
      <c r="A72" s="30"/>
      <c r="B72" s="53"/>
      <c r="C72" s="65"/>
      <c r="D72" s="311"/>
      <c r="E72" s="311"/>
      <c r="F72" s="311"/>
      <c r="G72" s="311"/>
      <c r="H72" s="311"/>
      <c r="I72" s="311"/>
      <c r="J72" s="311"/>
      <c r="K72" s="311"/>
      <c r="L72" s="64"/>
      <c r="M72" s="34"/>
      <c r="N72" s="5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5.75">
      <c r="A73" s="30"/>
      <c r="B73" s="53"/>
      <c r="C73" s="65"/>
      <c r="D73" s="310"/>
      <c r="E73" s="310"/>
      <c r="F73" s="310"/>
      <c r="G73" s="310"/>
      <c r="H73" s="310"/>
      <c r="I73" s="310"/>
      <c r="J73" s="310"/>
      <c r="K73" s="310"/>
      <c r="L73" s="64"/>
      <c r="M73" s="34"/>
      <c r="N73" s="51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5.75">
      <c r="A74" s="30"/>
      <c r="B74" s="53"/>
      <c r="C74" s="65"/>
      <c r="D74" s="311"/>
      <c r="E74" s="311"/>
      <c r="F74" s="311"/>
      <c r="G74" s="311"/>
      <c r="H74" s="311"/>
      <c r="I74" s="311"/>
      <c r="J74" s="311"/>
      <c r="K74" s="311"/>
      <c r="L74" s="66"/>
      <c r="M74" s="34"/>
      <c r="N74" s="51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5.75">
      <c r="A75" s="30"/>
      <c r="B75" s="53"/>
      <c r="C75" s="158" t="s">
        <v>122</v>
      </c>
      <c r="D75" s="33"/>
      <c r="E75" s="33"/>
      <c r="F75" s="33"/>
      <c r="G75" s="34"/>
      <c r="H75" s="34"/>
      <c r="I75" s="34"/>
      <c r="J75" s="34"/>
      <c r="K75" s="34"/>
      <c r="L75" s="41">
        <f>SUM(L69:L74)</f>
        <v>0</v>
      </c>
      <c r="M75" s="34"/>
      <c r="N75" s="51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5">
      <c r="A76" s="30"/>
      <c r="B76" s="53"/>
      <c r="C76" s="33"/>
      <c r="D76" s="33"/>
      <c r="E76" s="33"/>
      <c r="F76" s="33"/>
      <c r="G76" s="34"/>
      <c r="H76" s="34"/>
      <c r="I76" s="34"/>
      <c r="J76" s="34"/>
      <c r="K76" s="34"/>
      <c r="L76" s="34"/>
      <c r="M76" s="278" t="s">
        <v>121</v>
      </c>
      <c r="N76" s="69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5.75">
      <c r="A77" s="30"/>
      <c r="B77" s="53"/>
      <c r="C77" s="33"/>
      <c r="D77" s="42" t="s">
        <v>23</v>
      </c>
      <c r="E77" s="33"/>
      <c r="F77" s="33"/>
      <c r="G77" s="34"/>
      <c r="H77" s="34"/>
      <c r="I77" s="34"/>
      <c r="J77" s="34"/>
      <c r="K77" s="34"/>
      <c r="L77" s="41">
        <f>SUM(L31,L41,L48,L56,L66,L75)</f>
        <v>0</v>
      </c>
      <c r="M77" s="308">
        <f>L31+L41+L48+SUM(W52:W55)</f>
        <v>0</v>
      </c>
      <c r="N77" s="309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5">
      <c r="A78" s="30"/>
      <c r="B78" s="53"/>
      <c r="C78" s="33"/>
      <c r="D78" s="33"/>
      <c r="E78" s="33"/>
      <c r="F78" s="33"/>
      <c r="G78" s="34"/>
      <c r="H78" s="34"/>
      <c r="I78" s="34"/>
      <c r="J78" s="34"/>
      <c r="K78" s="34"/>
      <c r="L78" s="34"/>
      <c r="M78" s="34"/>
      <c r="N78" s="51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6.5" thickBot="1">
      <c r="A79" s="30"/>
      <c r="B79" s="53"/>
      <c r="C79" s="33"/>
      <c r="D79" s="239" t="s">
        <v>57</v>
      </c>
      <c r="E79" s="33"/>
      <c r="F79" s="33"/>
      <c r="G79" s="33"/>
      <c r="H79" s="33"/>
      <c r="I79" s="33"/>
      <c r="J79" s="33"/>
      <c r="K79" s="33"/>
      <c r="L79" s="34"/>
      <c r="M79" s="34"/>
      <c r="N79" s="51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6.5" thickBot="1">
      <c r="A80" s="31"/>
      <c r="B80" s="54"/>
      <c r="C80" s="60" t="s">
        <v>25</v>
      </c>
      <c r="D80" s="162">
        <v>0.453</v>
      </c>
      <c r="E80" s="313"/>
      <c r="F80" s="313"/>
      <c r="G80" s="313"/>
      <c r="H80" s="313"/>
      <c r="I80" s="313"/>
      <c r="J80" s="313"/>
      <c r="K80" s="314"/>
      <c r="L80" s="240">
        <f>IF(D80=45.3%,D80*M77,IF(D80=22.3%,D80*M77,IF(D80=10%,D80*M77,IF(D80=8%,D80*M77,IF(D80=0,0)))))</f>
        <v>0</v>
      </c>
      <c r="M80" s="34"/>
      <c r="N80" s="51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2:54" ht="17.25" thickBot="1" thickTop="1">
      <c r="B81" s="50"/>
      <c r="C81" s="60" t="s">
        <v>26</v>
      </c>
      <c r="D81" s="305"/>
      <c r="E81" s="306"/>
      <c r="F81" s="306"/>
      <c r="G81" s="306"/>
      <c r="H81" s="306"/>
      <c r="I81" s="306"/>
      <c r="J81" s="306"/>
      <c r="K81" s="307"/>
      <c r="L81" s="44">
        <f>SUM(L77,L80)</f>
        <v>0</v>
      </c>
      <c r="M81" s="34"/>
      <c r="N81" s="51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2:54" ht="14.25" thickBot="1" thickTop="1">
      <c r="B82" s="55"/>
      <c r="C82" s="56"/>
      <c r="D82" s="56"/>
      <c r="E82" s="57"/>
      <c r="F82" s="57"/>
      <c r="G82" s="57"/>
      <c r="H82" s="57"/>
      <c r="I82" s="57"/>
      <c r="J82" s="57"/>
      <c r="K82" s="57"/>
      <c r="L82" s="57"/>
      <c r="M82" s="57"/>
      <c r="N82" s="58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5:54" ht="13.5" thickTop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5:54" ht="12.7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5:54" ht="12.7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5:54" ht="12.7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5:54" ht="12.7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5:54" ht="12.7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5:54" ht="12.7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5:54" ht="12.7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5:54" ht="12.7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5:54" ht="12.7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5:54" ht="12.7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5:54" ht="12.7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5:54" ht="12.7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103" ht="12.75">
      <c r="C103" s="165"/>
    </row>
    <row r="104" ht="12.75">
      <c r="C104" s="165"/>
    </row>
    <row r="105" ht="12.75">
      <c r="C105" s="165"/>
    </row>
    <row r="106" ht="12.75">
      <c r="C106" s="164"/>
    </row>
    <row r="109" spans="29:30" ht="12.75">
      <c r="AC109" s="15"/>
      <c r="AD109" s="15"/>
    </row>
    <row r="110" spans="29:30" ht="12.75">
      <c r="AC110" s="15"/>
      <c r="AD110" s="15"/>
    </row>
    <row r="111" spans="29:30" ht="12.75">
      <c r="AC111" s="15"/>
      <c r="AD111" s="15"/>
    </row>
    <row r="112" spans="29:31" ht="12.75">
      <c r="AC112" s="15"/>
      <c r="AD112" s="15"/>
      <c r="AE112" s="15"/>
    </row>
    <row r="113" spans="28:31" ht="12.75">
      <c r="AB113" s="165">
        <v>0.453</v>
      </c>
      <c r="AC113" s="171"/>
      <c r="AD113" s="15"/>
      <c r="AE113" s="15"/>
    </row>
    <row r="114" spans="28:31" ht="12.75">
      <c r="AB114" s="165">
        <v>0.223</v>
      </c>
      <c r="AC114" s="171"/>
      <c r="AD114" s="15"/>
      <c r="AE114" s="15"/>
    </row>
    <row r="115" spans="28:31" ht="12.75">
      <c r="AB115" s="165">
        <v>0.08</v>
      </c>
      <c r="AC115" s="171"/>
      <c r="AD115" s="15"/>
      <c r="AE115" s="15"/>
    </row>
    <row r="116" spans="28:31" ht="12.75">
      <c r="AB116" s="166">
        <v>0</v>
      </c>
      <c r="AC116" s="171"/>
      <c r="AD116" s="15"/>
      <c r="AE116" s="15"/>
    </row>
    <row r="117" spans="28:31" ht="12.75">
      <c r="AB117" s="173"/>
      <c r="AC117" s="171"/>
      <c r="AD117" s="15"/>
      <c r="AE117" s="15"/>
    </row>
    <row r="118" spans="28:31" ht="12.75">
      <c r="AB118" s="173"/>
      <c r="AC118" s="171"/>
      <c r="AD118" s="15"/>
      <c r="AE118" s="15"/>
    </row>
    <row r="119" spans="28:31" ht="12.75">
      <c r="AB119" s="173"/>
      <c r="AC119" s="171"/>
      <c r="AD119" s="15"/>
      <c r="AE119" s="15"/>
    </row>
    <row r="120" spans="29:31" ht="12.75">
      <c r="AC120" s="15"/>
      <c r="AD120" s="15"/>
      <c r="AE120" s="15"/>
    </row>
    <row r="121" spans="29:31" ht="12.75">
      <c r="AC121" s="15"/>
      <c r="AD121" s="15"/>
      <c r="AE121" s="15"/>
    </row>
    <row r="122" spans="29:31" ht="12.75">
      <c r="AC122" s="15"/>
      <c r="AD122" s="15"/>
      <c r="AE122" s="15"/>
    </row>
    <row r="123" spans="29:31" ht="12.75">
      <c r="AC123" s="15"/>
      <c r="AD123" s="15"/>
      <c r="AE123" s="15"/>
    </row>
    <row r="124" spans="29:31" ht="12.75">
      <c r="AC124" s="15"/>
      <c r="AD124" s="15"/>
      <c r="AE124" s="15"/>
    </row>
    <row r="125" spans="29:31" ht="12.75">
      <c r="AC125" s="15"/>
      <c r="AD125" s="15"/>
      <c r="AE125" s="15"/>
    </row>
    <row r="126" spans="29:31" ht="12.75">
      <c r="AC126" s="15"/>
      <c r="AD126" s="15"/>
      <c r="AE126" s="15"/>
    </row>
    <row r="127" spans="29:31" ht="12.75">
      <c r="AC127" s="15"/>
      <c r="AD127" s="15"/>
      <c r="AE127" s="15"/>
    </row>
  </sheetData>
  <sheetProtection/>
  <protectedRanges>
    <protectedRange sqref="D80:K81" name="IDC Rates"/>
    <protectedRange sqref="C69:L74" name="Participant Support"/>
    <protectedRange sqref="C60:L65" name="Equipment"/>
    <protectedRange sqref="C52:L55" name="Subawards"/>
    <protectedRange sqref="C43:L47" name="Travel"/>
    <protectedRange sqref="C36:L40" name="Direct Costs"/>
    <protectedRange sqref="N18:O22" name="Wage Benefits"/>
    <protectedRange sqref="C18:J22" name="Wages"/>
    <protectedRange sqref="N10:O14" name="Fringe Benefits"/>
    <protectedRange sqref="C10:J15" name="Salaries"/>
  </protectedRanges>
  <mergeCells count="37">
    <mergeCell ref="B5:U5"/>
    <mergeCell ref="B6:U6"/>
    <mergeCell ref="A1:U1"/>
    <mergeCell ref="A2:U2"/>
    <mergeCell ref="A3:U3"/>
    <mergeCell ref="M77:N77"/>
    <mergeCell ref="D55:K55"/>
    <mergeCell ref="D45:K45"/>
    <mergeCell ref="D46:K46"/>
    <mergeCell ref="D54:K54"/>
    <mergeCell ref="D28:K28"/>
    <mergeCell ref="E80:K80"/>
    <mergeCell ref="D36:K36"/>
    <mergeCell ref="D37:K37"/>
    <mergeCell ref="D38:K38"/>
    <mergeCell ref="D39:K39"/>
    <mergeCell ref="D40:K40"/>
    <mergeCell ref="D43:K43"/>
    <mergeCell ref="D44:K44"/>
    <mergeCell ref="D63:K63"/>
    <mergeCell ref="D29:K29"/>
    <mergeCell ref="D30:K30"/>
    <mergeCell ref="D60:K60"/>
    <mergeCell ref="D61:K61"/>
    <mergeCell ref="D62:K62"/>
    <mergeCell ref="D53:K53"/>
    <mergeCell ref="D52:K52"/>
    <mergeCell ref="D47:K47"/>
    <mergeCell ref="D81:K81"/>
    <mergeCell ref="D74:K74"/>
    <mergeCell ref="D64:K64"/>
    <mergeCell ref="D65:K65"/>
    <mergeCell ref="D69:K69"/>
    <mergeCell ref="D70:K70"/>
    <mergeCell ref="D71:K71"/>
    <mergeCell ref="D72:K72"/>
    <mergeCell ref="D73:K73"/>
  </mergeCells>
  <dataValidations count="12">
    <dataValidation type="list" allowBlank="1" showInputMessage="1" showErrorMessage="1" promptTitle="Indirect Cost Rate" prompt="Select:&#10; - 50% of Salaries &amp; Wages for on-campus projects&#10;&#10; - 15% of total direct costs for off-campus projects&#10;&#10; - OTHER for different rate" sqref="B80">
      <formula1>IDC</formula1>
    </dataValidation>
    <dataValidation allowBlank="1" showInputMessage="1" showErrorMessage="1" promptTitle="Indirect Cost Rate" prompt="Select:&#10; - 50% of Salaries &amp; Wages for on-campus projects&#10;&#10; - 15% of total direct costs for off-campus projects&#10;&#10; - 0 for different rate. Use the red box to the right to enter rate." sqref="A80"/>
    <dataValidation type="list" allowBlank="1" showInputMessage="1" showErrorMessage="1" promptTitle="Indirect Cost Rate" prompt="Select 45.3% for on-campus&#10;Select 22.3% for off-campus&#10;Select 8% for restricted programs (Dept of Ed)" sqref="D80">
      <formula1>$AD$1:$AD$5</formula1>
    </dataValidation>
    <dataValidation allowBlank="1" showInputMessage="1" showErrorMessage="1" promptTitle="Personnel Title" prompt="Select a title form the drop down list. " errorTitle="Personnel Title" error="You must use a title from the list." sqref="C23:C24 B16"/>
    <dataValidation type="list" allowBlank="1" showInputMessage="1" sqref="C54:C55">
      <formula1>Contracts</formula1>
    </dataValidation>
    <dataValidation type="list" allowBlank="1" showInputMessage="1" promptTitle="Appointment" prompt="Please select either 9 or 12 month appointment or type in another number." sqref="G18:G22 G10:G15">
      <formula1>Appointment</formula1>
    </dataValidation>
    <dataValidation type="list" allowBlank="1" showInputMessage="1" promptTitle="Personnel Title" prompt="Select a title form the drop down list. " errorTitle="Personnel Title" error="You must use a title from the list." sqref="C18:C22">
      <formula1>Personnel</formula1>
    </dataValidation>
    <dataValidation allowBlank="1" showInputMessage="1" promptTitle="Cost Description" prompt="Select a cost description from the list or type your own." sqref="C42"/>
    <dataValidation type="list" allowBlank="1" showInputMessage="1" promptTitle="Cost Description" prompt="Select a cost description from the list or type your own." sqref="C36:C41">
      <formula1>$AB$1:$AB$5</formula1>
    </dataValidation>
    <dataValidation type="list" allowBlank="1" showInputMessage="1" promptTitle="Cost Description" prompt="Select a cost description from the list or type your own." sqref="C43:C47">
      <formula1>$AC$1:$AC$6</formula1>
    </dataValidation>
    <dataValidation type="list" allowBlank="1" showInputMessage="1" showErrorMessage="1" sqref="C69:C74">
      <formula1>$AE$1:$AE$4</formula1>
    </dataValidation>
    <dataValidation type="list" allowBlank="1" showInputMessage="1" promptTitle="Personnel Title" prompt="Select a title form the drop down list. " errorTitle="Personnel Title" error="You must use a title from the list." sqref="C10:C15">
      <formula1>$AF$1:$AF$6</formula1>
    </dataValidation>
  </dataValidations>
  <printOptions horizontalCentered="1"/>
  <pageMargins left="0.25" right="0.25" top="0.5" bottom="0.25" header="0.25" footer="0.25"/>
  <pageSetup fitToHeight="1" fitToWidth="1" horizontalDpi="600" verticalDpi="600" orientation="portrait" scale="46" r:id="rId1"/>
  <headerFooter alignWithMargins="0">
    <oddFooter>&amp;RREVISED by OSP 12/5/2014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B136"/>
  <sheetViews>
    <sheetView showGridLines="0" zoomScale="80" zoomScaleNormal="80" workbookViewId="0" topLeftCell="A1">
      <selection activeCell="AA1" sqref="AA1"/>
    </sheetView>
  </sheetViews>
  <sheetFormatPr defaultColWidth="9.140625" defaultRowHeight="12.75"/>
  <cols>
    <col min="1" max="2" width="1.7109375" style="0" customWidth="1"/>
    <col min="3" max="3" width="46.8515625" style="0" customWidth="1"/>
    <col min="4" max="4" width="26.421875" style="0" customWidth="1"/>
    <col min="5" max="5" width="11.00390625" style="0" customWidth="1"/>
    <col min="6" max="6" width="5.8515625" style="0" bestFit="1" customWidth="1"/>
    <col min="7" max="7" width="4.7109375" style="0" customWidth="1"/>
    <col min="8" max="10" width="6.421875" style="0" bestFit="1" customWidth="1"/>
    <col min="11" max="11" width="10.421875" style="0" customWidth="1"/>
    <col min="12" max="12" width="10.7109375" style="0" customWidth="1"/>
    <col min="13" max="13" width="12.00390625" style="0" customWidth="1"/>
    <col min="14" max="14" width="7.28125" style="0" customWidth="1"/>
    <col min="15" max="15" width="5.7109375" style="0" customWidth="1"/>
    <col min="16" max="17" width="9.7109375" style="0" customWidth="1"/>
    <col min="18" max="18" width="8.140625" style="0" customWidth="1"/>
    <col min="19" max="20" width="13.00390625" style="0" customWidth="1"/>
    <col min="21" max="21" width="2.421875" style="0" customWidth="1"/>
    <col min="22" max="22" width="10.57421875" style="0" hidden="1" customWidth="1"/>
    <col min="23" max="23" width="9.57421875" style="0" hidden="1" customWidth="1"/>
    <col min="28" max="28" width="30.8515625" style="0" hidden="1" customWidth="1"/>
    <col min="29" max="29" width="24.28125" style="0" hidden="1" customWidth="1"/>
    <col min="30" max="30" width="6.7109375" style="0" hidden="1" customWidth="1"/>
    <col min="31" max="31" width="23.8515625" style="0" hidden="1" customWidth="1"/>
    <col min="32" max="32" width="0" style="0" hidden="1" customWidth="1"/>
  </cols>
  <sheetData>
    <row r="1" spans="1:32" s="76" customFormat="1" ht="25.5">
      <c r="A1" s="299" t="s">
        <v>161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AB1" s="261" t="s">
        <v>155</v>
      </c>
      <c r="AC1" s="262" t="s">
        <v>143</v>
      </c>
      <c r="AD1" s="263">
        <v>0.453</v>
      </c>
      <c r="AE1" s="241" t="s">
        <v>157</v>
      </c>
      <c r="AF1" s="76" t="s">
        <v>0</v>
      </c>
    </row>
    <row r="2" spans="1:32" s="76" customFormat="1" ht="25.5">
      <c r="A2" s="299" t="s">
        <v>162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AB2" s="261" t="s">
        <v>149</v>
      </c>
      <c r="AC2" s="262" t="s">
        <v>144</v>
      </c>
      <c r="AD2" s="263">
        <v>0.223</v>
      </c>
      <c r="AE2" s="241" t="s">
        <v>158</v>
      </c>
      <c r="AF2" s="76" t="s">
        <v>164</v>
      </c>
    </row>
    <row r="3" spans="1:32" s="76" customFormat="1" ht="25.5">
      <c r="A3" s="299" t="s">
        <v>131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AB3" s="261" t="s">
        <v>142</v>
      </c>
      <c r="AC3" s="262" t="s">
        <v>147</v>
      </c>
      <c r="AD3" s="263">
        <v>0.08</v>
      </c>
      <c r="AE3" s="241" t="s">
        <v>159</v>
      </c>
      <c r="AF3" s="76" t="s">
        <v>165</v>
      </c>
    </row>
    <row r="4" spans="1:35" s="76" customFormat="1" ht="12.75">
      <c r="A4" s="177"/>
      <c r="B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262" t="s">
        <v>156</v>
      </c>
      <c r="AC4" s="262" t="s">
        <v>148</v>
      </c>
      <c r="AD4" s="266">
        <v>0.1</v>
      </c>
      <c r="AE4" s="241" t="s">
        <v>5</v>
      </c>
      <c r="AF4" s="177" t="s">
        <v>2</v>
      </c>
      <c r="AG4" s="177"/>
      <c r="AH4" s="177"/>
      <c r="AI4" s="177"/>
    </row>
    <row r="5" spans="1:35" s="76" customFormat="1" ht="15.75">
      <c r="A5" s="177"/>
      <c r="B5" s="300" t="s">
        <v>152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177"/>
      <c r="W5" s="177"/>
      <c r="X5" s="177"/>
      <c r="Y5" s="177"/>
      <c r="Z5" s="177"/>
      <c r="AA5" s="177"/>
      <c r="AB5" s="261" t="s">
        <v>146</v>
      </c>
      <c r="AC5" s="262" t="s">
        <v>145</v>
      </c>
      <c r="AD5" s="264">
        <v>0</v>
      </c>
      <c r="AE5" s="177"/>
      <c r="AF5" s="177" t="s">
        <v>3</v>
      </c>
      <c r="AG5" s="177"/>
      <c r="AH5" s="177"/>
      <c r="AI5" s="177"/>
    </row>
    <row r="6" spans="1:35" s="76" customFormat="1" ht="16.5" thickBot="1">
      <c r="A6" s="177"/>
      <c r="B6" s="301" t="s">
        <v>151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177"/>
      <c r="W6" s="177"/>
      <c r="X6" s="177"/>
      <c r="Y6" s="177"/>
      <c r="Z6" s="177"/>
      <c r="AA6" s="177"/>
      <c r="AB6" s="261"/>
      <c r="AC6" s="262" t="s">
        <v>5</v>
      </c>
      <c r="AD6" s="265"/>
      <c r="AE6" s="177"/>
      <c r="AF6" s="177" t="s">
        <v>5</v>
      </c>
      <c r="AG6" s="177"/>
      <c r="AH6" s="177"/>
      <c r="AI6" s="177"/>
    </row>
    <row r="7" spans="2:29" s="76" customFormat="1" ht="13.5" thickTop="1"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9"/>
      <c r="AB7" s="259"/>
      <c r="AC7" s="259"/>
    </row>
    <row r="8" spans="2:21" s="76" customFormat="1" ht="18">
      <c r="B8" s="80"/>
      <c r="C8" s="81" t="s">
        <v>138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/>
    </row>
    <row r="9" spans="2:21" s="174" customFormat="1" ht="119.25" customHeight="1">
      <c r="B9" s="175"/>
      <c r="C9" s="209" t="s">
        <v>150</v>
      </c>
      <c r="D9" s="215" t="s">
        <v>6</v>
      </c>
      <c r="E9" s="216" t="s">
        <v>50</v>
      </c>
      <c r="F9" s="216" t="s">
        <v>154</v>
      </c>
      <c r="G9" s="217" t="s">
        <v>51</v>
      </c>
      <c r="H9" s="217" t="s">
        <v>52</v>
      </c>
      <c r="I9" s="217" t="s">
        <v>53</v>
      </c>
      <c r="J9" s="217" t="s">
        <v>54</v>
      </c>
      <c r="K9" s="218" t="s">
        <v>15</v>
      </c>
      <c r="L9" s="218" t="s">
        <v>16</v>
      </c>
      <c r="M9" s="218" t="s">
        <v>17</v>
      </c>
      <c r="N9" s="218" t="s">
        <v>29</v>
      </c>
      <c r="O9" s="218" t="s">
        <v>30</v>
      </c>
      <c r="P9" s="218" t="s">
        <v>18</v>
      </c>
      <c r="Q9" s="218" t="s">
        <v>19</v>
      </c>
      <c r="R9" s="218" t="s">
        <v>20</v>
      </c>
      <c r="S9" s="219" t="s">
        <v>55</v>
      </c>
      <c r="T9" s="219" t="s">
        <v>56</v>
      </c>
      <c r="U9" s="176"/>
    </row>
    <row r="10" spans="2:54" s="76" customFormat="1" ht="15.75">
      <c r="B10" s="80"/>
      <c r="C10" s="167"/>
      <c r="D10" s="168"/>
      <c r="E10" s="70"/>
      <c r="F10" s="74"/>
      <c r="G10" s="70">
        <v>9</v>
      </c>
      <c r="H10" s="71"/>
      <c r="I10" s="71"/>
      <c r="J10" s="71"/>
      <c r="K10" s="84">
        <f aca="true" t="shared" si="0" ref="K10:K15">($E10/$G10)*$H10</f>
        <v>0</v>
      </c>
      <c r="L10" s="84">
        <f aca="true" t="shared" si="1" ref="L10:L15">($E10/$G10)*$I10</f>
        <v>0</v>
      </c>
      <c r="M10" s="84">
        <f aca="true" t="shared" si="2" ref="M10:M15">($E10/$G10)*$J10</f>
        <v>0</v>
      </c>
      <c r="N10" s="74"/>
      <c r="O10" s="74"/>
      <c r="P10" s="84">
        <f aca="true" t="shared" si="3" ref="P10:P15">$K10*$N10</f>
        <v>0</v>
      </c>
      <c r="Q10" s="84">
        <f aca="true" t="shared" si="4" ref="Q10:Q15">$L10*$N10</f>
        <v>0</v>
      </c>
      <c r="R10" s="84">
        <f aca="true" t="shared" si="5" ref="R10:R15">$M10*$O10</f>
        <v>0</v>
      </c>
      <c r="S10" s="85">
        <f aca="true" t="shared" si="6" ref="S10:S15">SUM(K10:M10)</f>
        <v>0</v>
      </c>
      <c r="T10" s="85">
        <f aca="true" t="shared" si="7" ref="T10:T15">SUM(P10:R10)</f>
        <v>0</v>
      </c>
      <c r="U10" s="86"/>
      <c r="V10" s="88"/>
      <c r="W10" s="88"/>
      <c r="X10" s="88"/>
      <c r="Y10" s="88"/>
      <c r="Z10" s="88"/>
      <c r="AA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</row>
    <row r="11" spans="2:54" s="76" customFormat="1" ht="15.75">
      <c r="B11" s="80"/>
      <c r="C11" s="167"/>
      <c r="D11" s="167"/>
      <c r="E11" s="72"/>
      <c r="F11" s="74"/>
      <c r="G11" s="70">
        <v>9</v>
      </c>
      <c r="H11" s="73"/>
      <c r="I11" s="73"/>
      <c r="J11" s="73"/>
      <c r="K11" s="84">
        <f t="shared" si="0"/>
        <v>0</v>
      </c>
      <c r="L11" s="84">
        <f t="shared" si="1"/>
        <v>0</v>
      </c>
      <c r="M11" s="84">
        <f t="shared" si="2"/>
        <v>0</v>
      </c>
      <c r="N11" s="74"/>
      <c r="O11" s="74"/>
      <c r="P11" s="84">
        <f t="shared" si="3"/>
        <v>0</v>
      </c>
      <c r="Q11" s="84">
        <f t="shared" si="4"/>
        <v>0</v>
      </c>
      <c r="R11" s="84">
        <f t="shared" si="5"/>
        <v>0</v>
      </c>
      <c r="S11" s="85">
        <f t="shared" si="6"/>
        <v>0</v>
      </c>
      <c r="T11" s="85">
        <f t="shared" si="7"/>
        <v>0</v>
      </c>
      <c r="U11" s="86"/>
      <c r="V11" s="88"/>
      <c r="W11" s="88"/>
      <c r="X11" s="88"/>
      <c r="Y11" s="88"/>
      <c r="Z11" s="88"/>
      <c r="AA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</row>
    <row r="12" spans="2:54" s="76" customFormat="1" ht="15.75">
      <c r="B12" s="80"/>
      <c r="C12" s="167"/>
      <c r="D12" s="167"/>
      <c r="E12" s="72"/>
      <c r="F12" s="74"/>
      <c r="G12" s="70">
        <v>9</v>
      </c>
      <c r="H12" s="73"/>
      <c r="I12" s="73"/>
      <c r="J12" s="73"/>
      <c r="K12" s="84">
        <f t="shared" si="0"/>
        <v>0</v>
      </c>
      <c r="L12" s="161">
        <f t="shared" si="1"/>
        <v>0</v>
      </c>
      <c r="M12" s="84">
        <f t="shared" si="2"/>
        <v>0</v>
      </c>
      <c r="N12" s="74"/>
      <c r="O12" s="74"/>
      <c r="P12" s="84">
        <f t="shared" si="3"/>
        <v>0</v>
      </c>
      <c r="Q12" s="84">
        <f t="shared" si="4"/>
        <v>0</v>
      </c>
      <c r="R12" s="84">
        <f t="shared" si="5"/>
        <v>0</v>
      </c>
      <c r="S12" s="85">
        <f t="shared" si="6"/>
        <v>0</v>
      </c>
      <c r="T12" s="85">
        <f t="shared" si="7"/>
        <v>0</v>
      </c>
      <c r="U12" s="86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</row>
    <row r="13" spans="2:54" s="76" customFormat="1" ht="15.75">
      <c r="B13" s="80"/>
      <c r="C13" s="167"/>
      <c r="D13" s="167"/>
      <c r="E13" s="72"/>
      <c r="F13" s="74"/>
      <c r="G13" s="70">
        <v>9</v>
      </c>
      <c r="H13" s="73"/>
      <c r="I13" s="73"/>
      <c r="J13" s="73"/>
      <c r="K13" s="84">
        <f t="shared" si="0"/>
        <v>0</v>
      </c>
      <c r="L13" s="84">
        <f t="shared" si="1"/>
        <v>0</v>
      </c>
      <c r="M13" s="84">
        <f t="shared" si="2"/>
        <v>0</v>
      </c>
      <c r="N13" s="74"/>
      <c r="O13" s="74"/>
      <c r="P13" s="84">
        <f t="shared" si="3"/>
        <v>0</v>
      </c>
      <c r="Q13" s="84">
        <f t="shared" si="4"/>
        <v>0</v>
      </c>
      <c r="R13" s="84">
        <f t="shared" si="5"/>
        <v>0</v>
      </c>
      <c r="S13" s="85">
        <f t="shared" si="6"/>
        <v>0</v>
      </c>
      <c r="T13" s="85">
        <f t="shared" si="7"/>
        <v>0</v>
      </c>
      <c r="U13" s="86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</row>
    <row r="14" spans="2:54" s="76" customFormat="1" ht="15.75">
      <c r="B14" s="80"/>
      <c r="C14" s="167"/>
      <c r="D14" s="167"/>
      <c r="E14" s="72"/>
      <c r="F14" s="74"/>
      <c r="G14" s="70">
        <v>9</v>
      </c>
      <c r="H14" s="73"/>
      <c r="I14" s="73"/>
      <c r="J14" s="73"/>
      <c r="K14" s="84">
        <f t="shared" si="0"/>
        <v>0</v>
      </c>
      <c r="L14" s="84">
        <f t="shared" si="1"/>
        <v>0</v>
      </c>
      <c r="M14" s="84">
        <f t="shared" si="2"/>
        <v>0</v>
      </c>
      <c r="N14" s="74"/>
      <c r="O14" s="74"/>
      <c r="P14" s="84">
        <f t="shared" si="3"/>
        <v>0</v>
      </c>
      <c r="Q14" s="84">
        <f t="shared" si="4"/>
        <v>0</v>
      </c>
      <c r="R14" s="84">
        <f t="shared" si="5"/>
        <v>0</v>
      </c>
      <c r="S14" s="85">
        <f>SUM(K14:M14)</f>
        <v>0</v>
      </c>
      <c r="T14" s="85">
        <f>SUM(P14:R14)</f>
        <v>0</v>
      </c>
      <c r="U14" s="86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</row>
    <row r="15" spans="2:54" s="76" customFormat="1" ht="16.5" thickBot="1">
      <c r="B15" s="188"/>
      <c r="C15" s="197"/>
      <c r="D15" s="197"/>
      <c r="E15" s="198"/>
      <c r="F15" s="202"/>
      <c r="G15" s="199">
        <v>9</v>
      </c>
      <c r="H15" s="200"/>
      <c r="I15" s="200"/>
      <c r="J15" s="200"/>
      <c r="K15" s="201">
        <f t="shared" si="0"/>
        <v>0</v>
      </c>
      <c r="L15" s="201">
        <f t="shared" si="1"/>
        <v>0</v>
      </c>
      <c r="M15" s="201">
        <f t="shared" si="2"/>
        <v>0</v>
      </c>
      <c r="N15" s="202"/>
      <c r="O15" s="202"/>
      <c r="P15" s="201">
        <f t="shared" si="3"/>
        <v>0</v>
      </c>
      <c r="Q15" s="201">
        <f t="shared" si="4"/>
        <v>0</v>
      </c>
      <c r="R15" s="201">
        <f t="shared" si="5"/>
        <v>0</v>
      </c>
      <c r="S15" s="203">
        <f t="shared" si="6"/>
        <v>0</v>
      </c>
      <c r="T15" s="203">
        <f t="shared" si="7"/>
        <v>0</v>
      </c>
      <c r="U15" s="190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</row>
    <row r="16" spans="2:54" s="76" customFormat="1" ht="13.5" thickTop="1">
      <c r="B16" s="82"/>
      <c r="C16" s="82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</row>
    <row r="17" spans="2:21" s="76" customFormat="1" ht="18.75" thickBot="1">
      <c r="B17" s="82"/>
      <c r="C17" s="81" t="s">
        <v>153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</row>
    <row r="18" spans="2:54" s="76" customFormat="1" ht="16.5" thickTop="1">
      <c r="B18" s="77"/>
      <c r="C18" s="191"/>
      <c r="D18" s="191"/>
      <c r="E18" s="192"/>
      <c r="F18" s="195"/>
      <c r="G18" s="192">
        <v>9</v>
      </c>
      <c r="H18" s="193"/>
      <c r="I18" s="193"/>
      <c r="J18" s="193"/>
      <c r="K18" s="194">
        <f>($E18/$G18)*$H18</f>
        <v>0</v>
      </c>
      <c r="L18" s="194">
        <f>($E18/$G18)*$I18</f>
        <v>0</v>
      </c>
      <c r="M18" s="194">
        <f>($E18/$G18)*$J18</f>
        <v>0</v>
      </c>
      <c r="N18" s="195"/>
      <c r="O18" s="195"/>
      <c r="P18" s="194">
        <f>$K18*$N18</f>
        <v>0</v>
      </c>
      <c r="Q18" s="194">
        <f>$L18*$N18</f>
        <v>0</v>
      </c>
      <c r="R18" s="194">
        <f>$M18*$O18</f>
        <v>0</v>
      </c>
      <c r="S18" s="196">
        <f>SUM(K18:M18)</f>
        <v>0</v>
      </c>
      <c r="T18" s="196">
        <f>SUM(P18:R18)</f>
        <v>0</v>
      </c>
      <c r="U18" s="189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</row>
    <row r="19" spans="2:54" s="76" customFormat="1" ht="15.75">
      <c r="B19" s="80"/>
      <c r="C19" s="167"/>
      <c r="D19" s="167"/>
      <c r="E19" s="72"/>
      <c r="F19" s="74"/>
      <c r="G19" s="70">
        <v>9</v>
      </c>
      <c r="H19" s="73"/>
      <c r="I19" s="73"/>
      <c r="J19" s="73"/>
      <c r="K19" s="84">
        <f>($E19/$G19)*$H19</f>
        <v>0</v>
      </c>
      <c r="L19" s="84">
        <f>($E19/$G19)*$I19</f>
        <v>0</v>
      </c>
      <c r="M19" s="84">
        <f>($E19/$G19)*$J19</f>
        <v>0</v>
      </c>
      <c r="N19" s="74"/>
      <c r="O19" s="74"/>
      <c r="P19" s="84">
        <f>$K19*$N19</f>
        <v>0</v>
      </c>
      <c r="Q19" s="84">
        <f>$L19*$N19</f>
        <v>0</v>
      </c>
      <c r="R19" s="84">
        <f>$M19*$O19</f>
        <v>0</v>
      </c>
      <c r="S19" s="85">
        <f>SUM(K19:M19)</f>
        <v>0</v>
      </c>
      <c r="T19" s="85">
        <f>SUM(P19:R19)</f>
        <v>0</v>
      </c>
      <c r="U19" s="86"/>
      <c r="V19" s="88"/>
      <c r="W19" s="88"/>
      <c r="X19" s="88"/>
      <c r="Y19" s="88"/>
      <c r="Z19" s="88"/>
      <c r="AA19" s="88"/>
      <c r="AD19" s="88"/>
      <c r="AE19" s="171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</row>
    <row r="20" spans="2:54" s="76" customFormat="1" ht="15.75">
      <c r="B20" s="80"/>
      <c r="C20" s="167"/>
      <c r="D20" s="167"/>
      <c r="E20" s="72"/>
      <c r="F20" s="74"/>
      <c r="G20" s="70">
        <v>9</v>
      </c>
      <c r="H20" s="73"/>
      <c r="I20" s="73"/>
      <c r="J20" s="73"/>
      <c r="K20" s="84">
        <f>($E20/$G20)*$H20</f>
        <v>0</v>
      </c>
      <c r="L20" s="161">
        <f>($E20/$G20)*$I20</f>
        <v>0</v>
      </c>
      <c r="M20" s="84">
        <f>($E20/$G20)*$J20</f>
        <v>0</v>
      </c>
      <c r="N20" s="74"/>
      <c r="O20" s="74"/>
      <c r="P20" s="84">
        <f>$K20*$N20</f>
        <v>0</v>
      </c>
      <c r="Q20" s="84">
        <f>$L20*$N20</f>
        <v>0</v>
      </c>
      <c r="R20" s="84">
        <f>$M20*$O20</f>
        <v>0</v>
      </c>
      <c r="S20" s="85">
        <f>SUM(K20:M20)</f>
        <v>0</v>
      </c>
      <c r="T20" s="85">
        <f>SUM(P20:R20)</f>
        <v>0</v>
      </c>
      <c r="U20" s="86"/>
      <c r="V20" s="88"/>
      <c r="W20" s="88"/>
      <c r="X20" s="88"/>
      <c r="Y20" s="88"/>
      <c r="Z20" s="88"/>
      <c r="AA20" s="88"/>
      <c r="AD20" s="88"/>
      <c r="AE20" s="171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</row>
    <row r="21" spans="2:54" s="76" customFormat="1" ht="15.75">
      <c r="B21" s="80"/>
      <c r="C21" s="167"/>
      <c r="D21" s="167"/>
      <c r="E21" s="72"/>
      <c r="F21" s="74"/>
      <c r="G21" s="70">
        <v>9</v>
      </c>
      <c r="H21" s="73"/>
      <c r="I21" s="73"/>
      <c r="J21" s="73"/>
      <c r="K21" s="84">
        <f>($E21/$G21)*$H21</f>
        <v>0</v>
      </c>
      <c r="L21" s="84">
        <f>($E21/$G21)*$I21</f>
        <v>0</v>
      </c>
      <c r="M21" s="84">
        <f>($E21/$G21)*$J21</f>
        <v>0</v>
      </c>
      <c r="N21" s="74"/>
      <c r="O21" s="74"/>
      <c r="P21" s="84">
        <f>$K21*$N21</f>
        <v>0</v>
      </c>
      <c r="Q21" s="84">
        <f>$L21*$N21</f>
        <v>0</v>
      </c>
      <c r="R21" s="84">
        <f>$M21*$O21</f>
        <v>0</v>
      </c>
      <c r="S21" s="85">
        <f>SUM(K21:M21)</f>
        <v>0</v>
      </c>
      <c r="T21" s="85">
        <f>SUM(P21:R21)</f>
        <v>0</v>
      </c>
      <c r="U21" s="86"/>
      <c r="V21" s="88"/>
      <c r="W21" s="88"/>
      <c r="X21" s="88"/>
      <c r="Y21" s="88"/>
      <c r="Z21" s="88"/>
      <c r="AA21" s="88"/>
      <c r="AD21" s="88"/>
      <c r="AE21" s="171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</row>
    <row r="22" spans="2:54" s="76" customFormat="1" ht="16.5" thickBot="1">
      <c r="B22" s="188"/>
      <c r="C22" s="197"/>
      <c r="D22" s="197"/>
      <c r="E22" s="198"/>
      <c r="F22" s="202"/>
      <c r="G22" s="199">
        <v>9</v>
      </c>
      <c r="H22" s="200"/>
      <c r="I22" s="200"/>
      <c r="J22" s="200"/>
      <c r="K22" s="201">
        <f>($E22/$G22)*$H22</f>
        <v>0</v>
      </c>
      <c r="L22" s="201">
        <f>($E22/$G22)*$I22</f>
        <v>0</v>
      </c>
      <c r="M22" s="201">
        <f>($E22/$G22)*$J22</f>
        <v>0</v>
      </c>
      <c r="N22" s="202"/>
      <c r="O22" s="202"/>
      <c r="P22" s="201">
        <f>$K22*$N22</f>
        <v>0</v>
      </c>
      <c r="Q22" s="201">
        <f>$L22*$N22</f>
        <v>0</v>
      </c>
      <c r="R22" s="201">
        <f>$M22*$O22</f>
        <v>0</v>
      </c>
      <c r="S22" s="203">
        <f>SUM(K22:M22)</f>
        <v>0</v>
      </c>
      <c r="T22" s="203">
        <f>SUM(P22:R22)</f>
        <v>0</v>
      </c>
      <c r="U22" s="190"/>
      <c r="V22" s="88"/>
      <c r="W22" s="88"/>
      <c r="X22" s="88"/>
      <c r="Y22" s="88"/>
      <c r="Z22" s="88"/>
      <c r="AA22" s="88"/>
      <c r="AD22" s="88"/>
      <c r="AE22" s="171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</row>
    <row r="23" spans="2:54" ht="14.25" thickBot="1" thickTop="1">
      <c r="B23" s="11"/>
      <c r="C23" s="10"/>
      <c r="D23" s="10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12"/>
      <c r="P23" s="12"/>
      <c r="Q23" s="12"/>
      <c r="R23" s="12"/>
      <c r="S23" s="12"/>
      <c r="T23" s="12"/>
      <c r="U23" s="13"/>
      <c r="V23" s="2"/>
      <c r="W23" s="2"/>
      <c r="X23" s="2"/>
      <c r="Y23" s="2"/>
      <c r="Z23" s="2"/>
      <c r="AA23" s="2"/>
      <c r="AD23" s="2"/>
      <c r="AE23" s="17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2:54" ht="14.25" thickBot="1" thickTop="1">
      <c r="B24" s="45"/>
      <c r="C24" s="46"/>
      <c r="D24" s="46"/>
      <c r="E24" s="47"/>
      <c r="F24" s="47"/>
      <c r="G24" s="47"/>
      <c r="H24" s="47"/>
      <c r="I24" s="47"/>
      <c r="J24" s="47"/>
      <c r="K24" s="48"/>
      <c r="L24" s="48"/>
      <c r="M24" s="48"/>
      <c r="N24" s="49"/>
      <c r="O24" s="9"/>
      <c r="P24" s="9"/>
      <c r="Q24" s="9"/>
      <c r="R24" s="9"/>
      <c r="S24" s="9"/>
      <c r="T24" s="9"/>
      <c r="U24" s="2"/>
      <c r="V24" s="2"/>
      <c r="W24" s="2"/>
      <c r="X24" s="2"/>
      <c r="Y24" s="2"/>
      <c r="Z24" s="2"/>
      <c r="AA24" s="2"/>
      <c r="AD24" s="2"/>
      <c r="AE24" s="17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2:54" ht="24.75" thickBot="1" thickTop="1">
      <c r="B25" s="50"/>
      <c r="C25" s="33"/>
      <c r="D25" s="59" t="s">
        <v>48</v>
      </c>
      <c r="E25" s="34"/>
      <c r="F25" s="34"/>
      <c r="G25" s="34"/>
      <c r="H25" s="34"/>
      <c r="I25" s="34"/>
      <c r="J25" s="34"/>
      <c r="K25" s="34"/>
      <c r="L25" s="34"/>
      <c r="M25" s="34"/>
      <c r="N25" s="5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17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2:54" ht="16.5" thickTop="1">
      <c r="B26" s="50"/>
      <c r="D26" s="33"/>
      <c r="E26" s="33"/>
      <c r="F26" s="33"/>
      <c r="G26" s="36"/>
      <c r="H26" s="34"/>
      <c r="I26" s="34"/>
      <c r="J26" s="34"/>
      <c r="K26" s="34"/>
      <c r="M26" s="34"/>
      <c r="N26" s="5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17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2:54" ht="15.75">
      <c r="B27" s="50"/>
      <c r="C27" s="35" t="s">
        <v>160</v>
      </c>
      <c r="D27" s="228"/>
      <c r="E27" s="228"/>
      <c r="F27" s="228"/>
      <c r="G27" s="228"/>
      <c r="H27" s="228"/>
      <c r="I27" s="228"/>
      <c r="J27" s="228"/>
      <c r="K27" s="228"/>
      <c r="L27" s="36" t="s">
        <v>24</v>
      </c>
      <c r="M27" s="34"/>
      <c r="N27" s="5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17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2:54" s="76" customFormat="1" ht="15.75">
      <c r="B28" s="89"/>
      <c r="C28" s="37" t="s">
        <v>22</v>
      </c>
      <c r="D28" s="311"/>
      <c r="E28" s="311"/>
      <c r="F28" s="311"/>
      <c r="G28" s="311"/>
      <c r="H28" s="311"/>
      <c r="I28" s="311"/>
      <c r="J28" s="311"/>
      <c r="K28" s="311"/>
      <c r="L28" s="38">
        <f>SUM(S10:S15)</f>
        <v>0</v>
      </c>
      <c r="M28" s="91"/>
      <c r="N28" s="92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171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</row>
    <row r="29" spans="2:54" s="76" customFormat="1" ht="15.75">
      <c r="B29" s="89"/>
      <c r="C29" s="37" t="s">
        <v>130</v>
      </c>
      <c r="D29" s="310"/>
      <c r="E29" s="310"/>
      <c r="F29" s="310"/>
      <c r="G29" s="310"/>
      <c r="H29" s="310"/>
      <c r="I29" s="310"/>
      <c r="J29" s="310"/>
      <c r="K29" s="310"/>
      <c r="L29" s="38">
        <f>SUM(S18:S22)</f>
        <v>0</v>
      </c>
      <c r="M29" s="91"/>
      <c r="N29" s="92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171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</row>
    <row r="30" spans="2:54" s="76" customFormat="1" ht="15.75">
      <c r="B30" s="89"/>
      <c r="C30" s="37" t="s">
        <v>21</v>
      </c>
      <c r="D30" s="310"/>
      <c r="E30" s="310"/>
      <c r="F30" s="310"/>
      <c r="G30" s="310"/>
      <c r="H30" s="310"/>
      <c r="I30" s="310"/>
      <c r="J30" s="310"/>
      <c r="K30" s="310"/>
      <c r="L30" s="39">
        <f>SUM(T10:T22)</f>
        <v>0</v>
      </c>
      <c r="M30" s="91"/>
      <c r="N30" s="92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</row>
    <row r="31" spans="2:54" s="76" customFormat="1" ht="15.75">
      <c r="B31" s="89"/>
      <c r="C31" s="98" t="s">
        <v>132</v>
      </c>
      <c r="D31" s="90"/>
      <c r="E31" s="90"/>
      <c r="F31" s="90"/>
      <c r="G31" s="91"/>
      <c r="H31" s="91"/>
      <c r="I31" s="91"/>
      <c r="J31" s="91"/>
      <c r="K31" s="91"/>
      <c r="L31" s="99">
        <f>SUM(L28:L30)</f>
        <v>0</v>
      </c>
      <c r="M31" s="91"/>
      <c r="N31" s="92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</row>
    <row r="32" spans="2:54" s="76" customFormat="1" ht="15">
      <c r="B32" s="89"/>
      <c r="C32" s="90"/>
      <c r="D32" s="90"/>
      <c r="E32" s="91"/>
      <c r="F32" s="91"/>
      <c r="G32" s="91"/>
      <c r="H32" s="91"/>
      <c r="I32" s="91"/>
      <c r="J32" s="91"/>
      <c r="K32" s="91"/>
      <c r="L32" s="90"/>
      <c r="M32" s="91"/>
      <c r="N32" s="92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</row>
    <row r="33" spans="2:54" s="76" customFormat="1" ht="15.75">
      <c r="B33" s="89"/>
      <c r="C33" s="100" t="s">
        <v>7</v>
      </c>
      <c r="D33" s="90"/>
      <c r="E33" s="91"/>
      <c r="F33" s="91"/>
      <c r="G33" s="91"/>
      <c r="H33" s="91"/>
      <c r="I33" s="91"/>
      <c r="J33" s="91"/>
      <c r="K33" s="91"/>
      <c r="L33" s="90"/>
      <c r="M33" s="91"/>
      <c r="N33" s="92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</row>
    <row r="34" spans="2:54" s="76" customFormat="1" ht="15.75">
      <c r="B34" s="89"/>
      <c r="C34" s="93"/>
      <c r="D34" s="90"/>
      <c r="E34" s="90"/>
      <c r="F34" s="90"/>
      <c r="G34" s="94"/>
      <c r="H34" s="91"/>
      <c r="I34" s="91"/>
      <c r="J34" s="91"/>
      <c r="K34" s="91"/>
      <c r="M34" s="91"/>
      <c r="N34" s="92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</row>
    <row r="35" spans="2:54" s="76" customFormat="1" ht="15.75">
      <c r="B35" s="89"/>
      <c r="C35" s="187" t="s">
        <v>136</v>
      </c>
      <c r="D35" s="90"/>
      <c r="E35" s="90"/>
      <c r="F35" s="90"/>
      <c r="G35" s="90"/>
      <c r="H35" s="90"/>
      <c r="I35" s="90"/>
      <c r="J35" s="90"/>
      <c r="K35" s="90"/>
      <c r="L35" s="94" t="s">
        <v>24</v>
      </c>
      <c r="M35" s="91"/>
      <c r="N35" s="92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</row>
    <row r="36" spans="2:54" s="76" customFormat="1" ht="15.75">
      <c r="B36" s="89"/>
      <c r="C36" s="37"/>
      <c r="D36" s="310"/>
      <c r="E36" s="310"/>
      <c r="F36" s="310"/>
      <c r="G36" s="310"/>
      <c r="H36" s="310"/>
      <c r="I36" s="310"/>
      <c r="J36" s="310"/>
      <c r="K36" s="310"/>
      <c r="L36" s="38"/>
      <c r="M36" s="91"/>
      <c r="N36" s="92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</row>
    <row r="37" spans="2:54" s="76" customFormat="1" ht="15.75">
      <c r="B37" s="89"/>
      <c r="C37" s="37"/>
      <c r="D37" s="310"/>
      <c r="E37" s="310"/>
      <c r="F37" s="310"/>
      <c r="G37" s="310"/>
      <c r="H37" s="310"/>
      <c r="I37" s="310"/>
      <c r="J37" s="310"/>
      <c r="K37" s="310"/>
      <c r="L37" s="38"/>
      <c r="M37" s="91"/>
      <c r="N37" s="92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</row>
    <row r="38" spans="2:54" s="76" customFormat="1" ht="15.75">
      <c r="B38" s="89"/>
      <c r="C38" s="37"/>
      <c r="D38" s="310"/>
      <c r="E38" s="310"/>
      <c r="F38" s="310"/>
      <c r="G38" s="310"/>
      <c r="H38" s="310"/>
      <c r="I38" s="310"/>
      <c r="J38" s="310"/>
      <c r="K38" s="310"/>
      <c r="L38" s="39"/>
      <c r="M38" s="91"/>
      <c r="N38" s="92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</row>
    <row r="39" spans="2:54" s="76" customFormat="1" ht="15.75">
      <c r="B39" s="89"/>
      <c r="C39" s="37"/>
      <c r="D39" s="310"/>
      <c r="E39" s="310"/>
      <c r="F39" s="310"/>
      <c r="G39" s="310"/>
      <c r="H39" s="310"/>
      <c r="I39" s="310"/>
      <c r="J39" s="310"/>
      <c r="K39" s="310"/>
      <c r="L39" s="38"/>
      <c r="M39" s="91"/>
      <c r="N39" s="92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</row>
    <row r="40" spans="2:54" s="76" customFormat="1" ht="15.75">
      <c r="B40" s="89"/>
      <c r="C40" s="37"/>
      <c r="D40" s="310"/>
      <c r="E40" s="310"/>
      <c r="F40" s="310"/>
      <c r="G40" s="310"/>
      <c r="H40" s="310"/>
      <c r="I40" s="310"/>
      <c r="J40" s="310"/>
      <c r="K40" s="310"/>
      <c r="L40" s="38"/>
      <c r="M40" s="91"/>
      <c r="N40" s="92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</row>
    <row r="41" spans="2:54" s="76" customFormat="1" ht="15.75">
      <c r="B41" s="89"/>
      <c r="C41" s="40"/>
      <c r="D41" s="285"/>
      <c r="E41" s="285"/>
      <c r="F41" s="285"/>
      <c r="G41" s="285"/>
      <c r="H41" s="285"/>
      <c r="I41" s="285"/>
      <c r="J41" s="285"/>
      <c r="K41" s="285"/>
      <c r="L41" s="286">
        <f>SUM(L36:L40)</f>
        <v>0</v>
      </c>
      <c r="M41" s="283"/>
      <c r="N41" s="92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</row>
    <row r="42" spans="2:54" s="178" customFormat="1" ht="15.75">
      <c r="B42" s="179"/>
      <c r="C42" s="186" t="s">
        <v>137</v>
      </c>
      <c r="D42" s="180"/>
      <c r="E42" s="180"/>
      <c r="F42" s="180"/>
      <c r="G42" s="180"/>
      <c r="H42" s="180"/>
      <c r="I42" s="180"/>
      <c r="J42" s="180"/>
      <c r="K42" s="180"/>
      <c r="L42" s="287"/>
      <c r="M42" s="182"/>
      <c r="N42" s="183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</row>
    <row r="43" spans="2:54" s="76" customFormat="1" ht="15.75">
      <c r="B43" s="89"/>
      <c r="C43" s="37"/>
      <c r="D43" s="310"/>
      <c r="E43" s="310"/>
      <c r="F43" s="310"/>
      <c r="G43" s="310"/>
      <c r="H43" s="310"/>
      <c r="I43" s="310"/>
      <c r="J43" s="310"/>
      <c r="K43" s="310"/>
      <c r="L43" s="38"/>
      <c r="M43" s="91"/>
      <c r="N43" s="92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</row>
    <row r="44" spans="2:54" s="76" customFormat="1" ht="15.75">
      <c r="B44" s="89"/>
      <c r="C44" s="37"/>
      <c r="D44" s="310"/>
      <c r="E44" s="310"/>
      <c r="F44" s="310"/>
      <c r="G44" s="310"/>
      <c r="H44" s="310"/>
      <c r="I44" s="310"/>
      <c r="J44" s="310"/>
      <c r="K44" s="310"/>
      <c r="L44" s="38"/>
      <c r="M44" s="91"/>
      <c r="N44" s="92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</row>
    <row r="45" spans="2:54" s="76" customFormat="1" ht="15.75">
      <c r="B45" s="89"/>
      <c r="C45" s="37"/>
      <c r="D45" s="310"/>
      <c r="E45" s="310"/>
      <c r="F45" s="310"/>
      <c r="G45" s="310"/>
      <c r="H45" s="310"/>
      <c r="I45" s="310"/>
      <c r="J45" s="310"/>
      <c r="K45" s="310"/>
      <c r="L45" s="39"/>
      <c r="M45" s="91"/>
      <c r="N45" s="92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</row>
    <row r="46" spans="2:54" s="76" customFormat="1" ht="15.75">
      <c r="B46" s="89"/>
      <c r="C46" s="37"/>
      <c r="D46" s="310"/>
      <c r="E46" s="310"/>
      <c r="F46" s="310"/>
      <c r="G46" s="310"/>
      <c r="H46" s="310"/>
      <c r="I46" s="310"/>
      <c r="J46" s="310"/>
      <c r="K46" s="310"/>
      <c r="L46" s="38"/>
      <c r="M46" s="91"/>
      <c r="N46" s="92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</row>
    <row r="47" spans="2:54" s="76" customFormat="1" ht="15.75">
      <c r="B47" s="89"/>
      <c r="C47" s="37"/>
      <c r="D47" s="310"/>
      <c r="E47" s="310"/>
      <c r="F47" s="310"/>
      <c r="G47" s="310"/>
      <c r="H47" s="310"/>
      <c r="I47" s="310"/>
      <c r="J47" s="310"/>
      <c r="K47" s="310"/>
      <c r="L47" s="38"/>
      <c r="N47" s="102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</row>
    <row r="48" spans="2:54" s="76" customFormat="1" ht="15.75">
      <c r="B48" s="89"/>
      <c r="C48" s="158" t="s">
        <v>124</v>
      </c>
      <c r="D48" s="90"/>
      <c r="E48" s="90"/>
      <c r="F48" s="90"/>
      <c r="G48" s="90"/>
      <c r="H48" s="91"/>
      <c r="I48" s="91"/>
      <c r="J48" s="91"/>
      <c r="K48" s="90"/>
      <c r="L48" s="185">
        <f>SUM(L43:L47)</f>
        <v>0</v>
      </c>
      <c r="N48" s="102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</row>
    <row r="49" spans="2:54" s="76" customFormat="1" ht="15.75">
      <c r="B49" s="89"/>
      <c r="C49" s="158"/>
      <c r="D49" s="90"/>
      <c r="E49" s="90"/>
      <c r="F49" s="90"/>
      <c r="G49" s="90"/>
      <c r="H49" s="91"/>
      <c r="I49" s="91"/>
      <c r="J49" s="91"/>
      <c r="K49" s="90"/>
      <c r="L49" s="91"/>
      <c r="N49" s="102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</row>
    <row r="50" spans="2:54" ht="15.75">
      <c r="B50" s="50"/>
      <c r="C50" s="157" t="s">
        <v>120</v>
      </c>
      <c r="D50" s="33"/>
      <c r="E50" s="33"/>
      <c r="F50" s="33"/>
      <c r="G50" s="33"/>
      <c r="H50" s="34"/>
      <c r="I50" s="34"/>
      <c r="J50" s="34"/>
      <c r="K50" s="33"/>
      <c r="L50" s="34"/>
      <c r="M50" s="67"/>
      <c r="N50" s="68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2:54" ht="15">
      <c r="B51" s="50"/>
      <c r="C51" s="243" t="s">
        <v>123</v>
      </c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68"/>
      <c r="O51" s="2"/>
      <c r="P51" s="2"/>
      <c r="Q51" s="2"/>
      <c r="R51" s="2"/>
      <c r="S51" s="2"/>
      <c r="T51" s="2"/>
      <c r="U51" s="2"/>
      <c r="V51" s="88" t="s">
        <v>115</v>
      </c>
      <c r="W51" s="88" t="s">
        <v>116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2:54" ht="15.75">
      <c r="B52" s="50"/>
      <c r="C52" s="37"/>
      <c r="D52" s="310"/>
      <c r="E52" s="310"/>
      <c r="F52" s="310"/>
      <c r="G52" s="310"/>
      <c r="H52" s="310"/>
      <c r="I52" s="310"/>
      <c r="J52" s="310"/>
      <c r="K52" s="310"/>
      <c r="L52" s="38"/>
      <c r="M52" s="244"/>
      <c r="N52" s="68"/>
      <c r="O52" s="2"/>
      <c r="P52" s="2"/>
      <c r="Q52" s="2"/>
      <c r="R52" s="2"/>
      <c r="S52" s="2"/>
      <c r="T52" s="2"/>
      <c r="U52" s="2"/>
      <c r="V52" s="88">
        <f>L52+'Year 3'!V53</f>
        <v>0</v>
      </c>
      <c r="W52" s="88">
        <f>MAX(MIN(VALUE(L52),25000-'Year 3'!V53),0)</f>
        <v>0</v>
      </c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2:54" ht="15.75">
      <c r="B53" s="50"/>
      <c r="C53" s="37"/>
      <c r="D53" s="310"/>
      <c r="E53" s="310"/>
      <c r="F53" s="310"/>
      <c r="G53" s="310"/>
      <c r="H53" s="310"/>
      <c r="I53" s="310"/>
      <c r="J53" s="310"/>
      <c r="K53" s="310"/>
      <c r="L53" s="38"/>
      <c r="M53" s="67"/>
      <c r="N53" s="68"/>
      <c r="O53" s="2"/>
      <c r="P53" s="2"/>
      <c r="Q53" s="2"/>
      <c r="R53" s="2"/>
      <c r="S53" s="2"/>
      <c r="T53" s="2"/>
      <c r="U53" s="2"/>
      <c r="V53" s="88">
        <f>L53+'Year 3'!V54</f>
        <v>0</v>
      </c>
      <c r="W53" s="88">
        <f>MAX(MIN(VALUE(L53),25000-'Year 3'!V54),0)</f>
        <v>0</v>
      </c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2:54" ht="15.75">
      <c r="B54" s="50"/>
      <c r="C54" s="37"/>
      <c r="D54" s="310"/>
      <c r="E54" s="310"/>
      <c r="F54" s="310"/>
      <c r="G54" s="310"/>
      <c r="H54" s="310"/>
      <c r="I54" s="310"/>
      <c r="J54" s="310"/>
      <c r="K54" s="310"/>
      <c r="L54" s="38"/>
      <c r="M54" s="67"/>
      <c r="N54" s="68"/>
      <c r="O54" s="2"/>
      <c r="P54" s="2"/>
      <c r="Q54" s="2"/>
      <c r="R54" s="2"/>
      <c r="S54" s="2"/>
      <c r="T54" s="2"/>
      <c r="U54" s="2"/>
      <c r="V54" s="88">
        <f>L54+'Year 3'!V55</f>
        <v>0</v>
      </c>
      <c r="W54" s="88">
        <f>MAX(MIN(VALUE(L54),25000-'Year 3'!V55),0)</f>
        <v>0</v>
      </c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2:54" ht="15.75">
      <c r="B55" s="50"/>
      <c r="C55" s="37"/>
      <c r="D55" s="310"/>
      <c r="E55" s="310"/>
      <c r="F55" s="310"/>
      <c r="G55" s="310"/>
      <c r="H55" s="310"/>
      <c r="I55" s="310"/>
      <c r="J55" s="310"/>
      <c r="K55" s="310"/>
      <c r="L55" s="39"/>
      <c r="M55" s="67"/>
      <c r="N55" s="68"/>
      <c r="O55" s="2"/>
      <c r="P55" s="2"/>
      <c r="Q55" s="2"/>
      <c r="R55" s="2"/>
      <c r="S55" s="2"/>
      <c r="T55" s="2"/>
      <c r="U55" s="2"/>
      <c r="V55" s="88">
        <f>L55+'Year 3'!V56</f>
        <v>0</v>
      </c>
      <c r="W55" s="88">
        <f>MAX(MIN(VALUE(L55),25000-'Year 3'!V56),0)</f>
        <v>0</v>
      </c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2:54" ht="15.75">
      <c r="B56" s="50"/>
      <c r="C56" s="158" t="s">
        <v>125</v>
      </c>
      <c r="D56" s="33"/>
      <c r="E56" s="33"/>
      <c r="F56" s="33"/>
      <c r="G56" s="33"/>
      <c r="H56" s="34"/>
      <c r="I56" s="34"/>
      <c r="J56" s="34"/>
      <c r="K56" s="33"/>
      <c r="L56" s="41">
        <f>SUM(L52:L55)</f>
        <v>0</v>
      </c>
      <c r="M56" s="67"/>
      <c r="N56" s="68"/>
      <c r="O56" s="2"/>
      <c r="P56" s="2"/>
      <c r="Q56" s="2"/>
      <c r="R56" s="2"/>
      <c r="S56" s="2"/>
      <c r="T56" s="2"/>
      <c r="U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2:54" ht="15.75">
      <c r="B57" s="50"/>
      <c r="C57" s="40"/>
      <c r="D57" s="33"/>
      <c r="E57" s="33"/>
      <c r="F57" s="33"/>
      <c r="G57" s="33"/>
      <c r="H57" s="34"/>
      <c r="I57" s="34"/>
      <c r="J57" s="34"/>
      <c r="K57" s="33"/>
      <c r="L57" s="34"/>
      <c r="M57" s="67"/>
      <c r="N57" s="68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2:54" ht="15.75">
      <c r="B58" s="50"/>
      <c r="C58" s="40"/>
      <c r="D58" s="33"/>
      <c r="E58" s="34"/>
      <c r="F58" s="34"/>
      <c r="G58" s="34"/>
      <c r="H58" s="34"/>
      <c r="I58" s="34"/>
      <c r="J58" s="34"/>
      <c r="K58" s="34"/>
      <c r="L58" s="34"/>
      <c r="M58" s="34"/>
      <c r="N58" s="5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2:54" ht="15.75">
      <c r="B59" s="50"/>
      <c r="C59" s="105" t="s">
        <v>135</v>
      </c>
      <c r="D59" s="33"/>
      <c r="E59" s="33"/>
      <c r="F59" s="33"/>
      <c r="G59" s="33"/>
      <c r="H59" s="33"/>
      <c r="I59" s="33"/>
      <c r="J59" s="33"/>
      <c r="K59" s="33"/>
      <c r="L59" s="34"/>
      <c r="M59" s="34"/>
      <c r="N59" s="5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2:54" ht="15.75">
      <c r="B60" s="50"/>
      <c r="C60" s="37"/>
      <c r="D60" s="310"/>
      <c r="E60" s="310"/>
      <c r="F60" s="310"/>
      <c r="G60" s="310"/>
      <c r="H60" s="310"/>
      <c r="I60" s="310"/>
      <c r="J60" s="310"/>
      <c r="K60" s="310"/>
      <c r="L60" s="38"/>
      <c r="M60" s="34"/>
      <c r="N60" s="5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2:54" ht="15.75">
      <c r="B61" s="50"/>
      <c r="C61" s="37"/>
      <c r="D61" s="310"/>
      <c r="E61" s="310"/>
      <c r="F61" s="310"/>
      <c r="G61" s="310"/>
      <c r="H61" s="310"/>
      <c r="I61" s="310"/>
      <c r="J61" s="310"/>
      <c r="K61" s="310"/>
      <c r="L61" s="38"/>
      <c r="M61" s="34"/>
      <c r="N61" s="5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2:54" ht="15.75">
      <c r="B62" s="50"/>
      <c r="C62" s="37"/>
      <c r="D62" s="310"/>
      <c r="E62" s="310"/>
      <c r="F62" s="310"/>
      <c r="G62" s="310"/>
      <c r="H62" s="310"/>
      <c r="I62" s="310"/>
      <c r="J62" s="310"/>
      <c r="K62" s="310"/>
      <c r="L62" s="39"/>
      <c r="M62" s="34"/>
      <c r="N62" s="5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2:54" ht="15.75">
      <c r="B63" s="50"/>
      <c r="C63" s="37"/>
      <c r="D63" s="310"/>
      <c r="E63" s="310"/>
      <c r="F63" s="310"/>
      <c r="G63" s="310"/>
      <c r="H63" s="310"/>
      <c r="I63" s="310"/>
      <c r="J63" s="310"/>
      <c r="K63" s="310"/>
      <c r="L63" s="38"/>
      <c r="M63" s="34"/>
      <c r="N63" s="5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2:54" ht="15.75">
      <c r="B64" s="50"/>
      <c r="C64" s="37"/>
      <c r="D64" s="310"/>
      <c r="E64" s="310"/>
      <c r="F64" s="310"/>
      <c r="G64" s="310"/>
      <c r="H64" s="310"/>
      <c r="I64" s="310"/>
      <c r="J64" s="310"/>
      <c r="K64" s="310"/>
      <c r="L64" s="38"/>
      <c r="M64" s="34"/>
      <c r="N64" s="51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2:54" ht="15.75">
      <c r="B65" s="50"/>
      <c r="C65" s="37"/>
      <c r="D65" s="310"/>
      <c r="E65" s="310"/>
      <c r="F65" s="310"/>
      <c r="G65" s="310"/>
      <c r="H65" s="310"/>
      <c r="I65" s="310"/>
      <c r="J65" s="310"/>
      <c r="K65" s="310"/>
      <c r="L65" s="39"/>
      <c r="M65" s="34"/>
      <c r="N65" s="51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2:54" ht="15.75">
      <c r="B66" s="50"/>
      <c r="C66" s="158" t="s">
        <v>126</v>
      </c>
      <c r="D66" s="33"/>
      <c r="E66" s="33"/>
      <c r="F66" s="33"/>
      <c r="G66" s="34"/>
      <c r="H66" s="34"/>
      <c r="I66" s="34"/>
      <c r="J66" s="34"/>
      <c r="K66" s="34"/>
      <c r="L66" s="41">
        <f>SUM(L60:L65)</f>
        <v>0</v>
      </c>
      <c r="M66" s="34"/>
      <c r="N66" s="51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5.75">
      <c r="A67" s="29"/>
      <c r="B67" s="52"/>
      <c r="C67" s="40"/>
      <c r="D67" s="33"/>
      <c r="E67" s="34"/>
      <c r="F67" s="34"/>
      <c r="G67" s="34"/>
      <c r="H67" s="34"/>
      <c r="I67" s="34"/>
      <c r="J67" s="34"/>
      <c r="K67" s="34"/>
      <c r="L67" s="34"/>
      <c r="M67" s="34"/>
      <c r="N67" s="51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5.75">
      <c r="A68" s="30"/>
      <c r="B68" s="53"/>
      <c r="C68" s="187" t="s">
        <v>129</v>
      </c>
      <c r="D68" s="205"/>
      <c r="E68" s="205"/>
      <c r="F68" s="205"/>
      <c r="G68" s="205"/>
      <c r="H68" s="205"/>
      <c r="I68" s="33"/>
      <c r="J68" s="33"/>
      <c r="K68" s="33"/>
      <c r="L68" s="34"/>
      <c r="M68" s="34"/>
      <c r="N68" s="51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5.75">
      <c r="A69" s="30"/>
      <c r="B69" s="53"/>
      <c r="C69" s="65"/>
      <c r="D69" s="310"/>
      <c r="E69" s="310"/>
      <c r="F69" s="310"/>
      <c r="G69" s="310"/>
      <c r="H69" s="310"/>
      <c r="I69" s="310"/>
      <c r="J69" s="310"/>
      <c r="K69" s="310"/>
      <c r="L69" s="64"/>
      <c r="M69" s="34"/>
      <c r="N69" s="51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5.75">
      <c r="A70" s="30"/>
      <c r="B70" s="53"/>
      <c r="C70" s="65"/>
      <c r="D70" s="310"/>
      <c r="E70" s="310"/>
      <c r="F70" s="310"/>
      <c r="G70" s="310"/>
      <c r="H70" s="310"/>
      <c r="I70" s="310"/>
      <c r="J70" s="310"/>
      <c r="K70" s="310"/>
      <c r="L70" s="64"/>
      <c r="M70" s="34"/>
      <c r="N70" s="51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5.75">
      <c r="A71" s="30"/>
      <c r="B71" s="53"/>
      <c r="C71" s="65"/>
      <c r="D71" s="310"/>
      <c r="E71" s="310"/>
      <c r="F71" s="310"/>
      <c r="G71" s="310"/>
      <c r="H71" s="310"/>
      <c r="I71" s="310"/>
      <c r="J71" s="310"/>
      <c r="K71" s="310"/>
      <c r="L71" s="64"/>
      <c r="M71" s="34"/>
      <c r="N71" s="51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5.75">
      <c r="A72" s="30"/>
      <c r="B72" s="53"/>
      <c r="C72" s="65"/>
      <c r="D72" s="310"/>
      <c r="E72" s="310"/>
      <c r="F72" s="310"/>
      <c r="G72" s="310"/>
      <c r="H72" s="310"/>
      <c r="I72" s="310"/>
      <c r="J72" s="310"/>
      <c r="K72" s="310"/>
      <c r="L72" s="64"/>
      <c r="M72" s="34"/>
      <c r="N72" s="5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5.75">
      <c r="A73" s="30"/>
      <c r="B73" s="53"/>
      <c r="C73" s="65"/>
      <c r="D73" s="310"/>
      <c r="E73" s="310"/>
      <c r="F73" s="310"/>
      <c r="G73" s="310"/>
      <c r="H73" s="310"/>
      <c r="I73" s="310"/>
      <c r="J73" s="310"/>
      <c r="K73" s="310"/>
      <c r="L73" s="64"/>
      <c r="M73" s="34"/>
      <c r="N73" s="51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5.75">
      <c r="A74" s="30"/>
      <c r="B74" s="53"/>
      <c r="C74" s="65"/>
      <c r="D74" s="310"/>
      <c r="E74" s="310"/>
      <c r="F74" s="310"/>
      <c r="G74" s="310"/>
      <c r="H74" s="310"/>
      <c r="I74" s="310"/>
      <c r="J74" s="310"/>
      <c r="K74" s="310"/>
      <c r="L74" s="66"/>
      <c r="M74" s="34"/>
      <c r="N74" s="51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5.75">
      <c r="A75" s="30"/>
      <c r="B75" s="53"/>
      <c r="C75" s="158" t="s">
        <v>122</v>
      </c>
      <c r="D75" s="33"/>
      <c r="E75" s="33"/>
      <c r="F75" s="33"/>
      <c r="G75" s="34"/>
      <c r="H75" s="34"/>
      <c r="I75" s="34"/>
      <c r="J75" s="34"/>
      <c r="K75" s="34"/>
      <c r="L75" s="41">
        <f>SUM(L69:L74)</f>
        <v>0</v>
      </c>
      <c r="M75" s="34"/>
      <c r="N75" s="51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5">
      <c r="A76" s="30"/>
      <c r="B76" s="53"/>
      <c r="C76" s="33"/>
      <c r="D76" s="33"/>
      <c r="E76" s="33"/>
      <c r="F76" s="33"/>
      <c r="G76" s="34"/>
      <c r="H76" s="34"/>
      <c r="I76" s="34"/>
      <c r="J76" s="34"/>
      <c r="K76" s="34"/>
      <c r="L76" s="34"/>
      <c r="M76" s="278" t="s">
        <v>121</v>
      </c>
      <c r="N76" s="69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5.75">
      <c r="A77" s="30"/>
      <c r="B77" s="53"/>
      <c r="C77" s="33"/>
      <c r="D77" s="42" t="s">
        <v>23</v>
      </c>
      <c r="E77" s="33"/>
      <c r="F77" s="33"/>
      <c r="G77" s="34"/>
      <c r="H77" s="34"/>
      <c r="I77" s="34"/>
      <c r="J77" s="34"/>
      <c r="K77" s="34"/>
      <c r="L77" s="41">
        <f>SUM(L31,L41,L48,L56,L66,L75)</f>
        <v>0</v>
      </c>
      <c r="M77" s="308">
        <f>L31+L41+L48+SUM(W51:W54)</f>
        <v>0</v>
      </c>
      <c r="N77" s="309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5">
      <c r="A78" s="30"/>
      <c r="B78" s="53"/>
      <c r="C78" s="33"/>
      <c r="D78" s="33"/>
      <c r="E78" s="33"/>
      <c r="F78" s="33"/>
      <c r="G78" s="34"/>
      <c r="H78" s="34"/>
      <c r="I78" s="34"/>
      <c r="J78" s="34"/>
      <c r="K78" s="34"/>
      <c r="L78" s="34"/>
      <c r="M78" s="34"/>
      <c r="N78" s="51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6.5" thickBot="1">
      <c r="A79" s="30"/>
      <c r="B79" s="53"/>
      <c r="C79" s="33"/>
      <c r="D79" s="245" t="s">
        <v>57</v>
      </c>
      <c r="E79" s="227"/>
      <c r="F79" s="228"/>
      <c r="G79" s="228"/>
      <c r="H79" s="228"/>
      <c r="I79" s="228"/>
      <c r="J79" s="228"/>
      <c r="K79" s="228"/>
      <c r="L79" s="34"/>
      <c r="M79" s="34"/>
      <c r="N79" s="51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6.5" thickBot="1">
      <c r="A80" s="31"/>
      <c r="B80" s="54"/>
      <c r="C80" s="60" t="s">
        <v>25</v>
      </c>
      <c r="D80" s="162">
        <v>0.453</v>
      </c>
      <c r="E80" s="311"/>
      <c r="F80" s="311"/>
      <c r="G80" s="311"/>
      <c r="H80" s="311"/>
      <c r="I80" s="311"/>
      <c r="J80" s="311"/>
      <c r="K80" s="311"/>
      <c r="L80" s="43">
        <f>IF(D80=45.3%,D80*M77,IF(D80=22.3%,D80*M77,IF(D80=10%,D80*M77,IF(D80=8%,D80*M77,IF(D80=0,0)))))</f>
        <v>0</v>
      </c>
      <c r="M80" s="34"/>
      <c r="N80" s="51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2:54" ht="17.25" thickBot="1" thickTop="1">
      <c r="B81" s="50"/>
      <c r="C81" s="37" t="s">
        <v>26</v>
      </c>
      <c r="D81" s="305"/>
      <c r="E81" s="306"/>
      <c r="F81" s="306"/>
      <c r="G81" s="306"/>
      <c r="H81" s="306"/>
      <c r="I81" s="306"/>
      <c r="J81" s="306"/>
      <c r="K81" s="307"/>
      <c r="L81" s="44">
        <f>SUM(L77,L80)</f>
        <v>0</v>
      </c>
      <c r="M81" s="34"/>
      <c r="N81" s="51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2:54" ht="14.25" thickBot="1" thickTop="1">
      <c r="B82" s="55"/>
      <c r="C82" s="56"/>
      <c r="D82" s="56"/>
      <c r="E82" s="57"/>
      <c r="F82" s="57"/>
      <c r="G82" s="57"/>
      <c r="H82" s="57"/>
      <c r="I82" s="57"/>
      <c r="J82" s="57"/>
      <c r="K82" s="57"/>
      <c r="L82" s="57"/>
      <c r="M82" s="57"/>
      <c r="N82" s="58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5:54" ht="13.5" thickTop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5:54" ht="12.7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5:54" ht="12.7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5:54" ht="12.7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5:54" ht="12.7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5:54" ht="12.7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5:54" ht="12.7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5:54" ht="12.7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5:54" ht="12.7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5:54" ht="12.7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5:54" ht="12.7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5:54" ht="12.7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5:54" ht="12.7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102" ht="12.75">
      <c r="C102" s="163"/>
    </row>
    <row r="103" spans="3:29" ht="12.75">
      <c r="C103" s="165"/>
      <c r="AB103" s="15"/>
      <c r="AC103" s="15"/>
    </row>
    <row r="104" spans="3:29" ht="12.75">
      <c r="C104" s="165"/>
      <c r="AB104" s="15"/>
      <c r="AC104" s="15"/>
    </row>
    <row r="105" spans="3:29" ht="12.75">
      <c r="C105" s="165"/>
      <c r="AB105" s="15"/>
      <c r="AC105" s="15"/>
    </row>
    <row r="106" spans="3:29" ht="12.75">
      <c r="C106" s="164"/>
      <c r="AB106" s="15"/>
      <c r="AC106" s="15"/>
    </row>
    <row r="107" spans="28:29" ht="12.75">
      <c r="AB107" s="15"/>
      <c r="AC107" s="15"/>
    </row>
    <row r="108" spans="28:29" ht="12.75">
      <c r="AB108" s="15"/>
      <c r="AC108" s="15"/>
    </row>
    <row r="109" spans="28:29" ht="12.75">
      <c r="AB109" s="15"/>
      <c r="AC109" s="15"/>
    </row>
    <row r="110" spans="28:29" ht="12.75">
      <c r="AB110" s="15"/>
      <c r="AC110" s="15"/>
    </row>
    <row r="111" spans="28:29" ht="12.75">
      <c r="AB111" s="15"/>
      <c r="AC111" s="15"/>
    </row>
    <row r="112" spans="28:29" ht="12.75">
      <c r="AB112" s="15"/>
      <c r="AC112" s="15"/>
    </row>
    <row r="113" spans="28:29" ht="12.75">
      <c r="AB113" s="169"/>
      <c r="AC113" s="171"/>
    </row>
    <row r="114" spans="28:29" ht="12.75">
      <c r="AB114" s="169"/>
      <c r="AC114" s="171"/>
    </row>
    <row r="115" spans="28:30" ht="12.75">
      <c r="AB115" s="169"/>
      <c r="AC115" s="171"/>
      <c r="AD115" s="15"/>
    </row>
    <row r="116" spans="28:30" ht="12.75">
      <c r="AB116" s="170"/>
      <c r="AC116" s="171"/>
      <c r="AD116" s="15"/>
    </row>
    <row r="117" spans="28:30" ht="12.75">
      <c r="AB117" s="171"/>
      <c r="AC117" s="171"/>
      <c r="AD117" s="15"/>
    </row>
    <row r="118" spans="28:32" ht="12.75">
      <c r="AB118" s="171"/>
      <c r="AC118" s="171"/>
      <c r="AD118" s="15"/>
      <c r="AE118" s="15"/>
      <c r="AF118" s="15"/>
    </row>
    <row r="119" spans="28:32" ht="12.75">
      <c r="AB119" s="171"/>
      <c r="AC119" s="171"/>
      <c r="AD119" s="15"/>
      <c r="AE119" s="15"/>
      <c r="AF119" s="15"/>
    </row>
    <row r="120" spans="28:32" ht="12.75">
      <c r="AB120" s="15"/>
      <c r="AC120" s="15"/>
      <c r="AD120" s="15"/>
      <c r="AE120" s="15"/>
      <c r="AF120" s="15"/>
    </row>
    <row r="121" spans="28:32" ht="12.75">
      <c r="AB121" s="15"/>
      <c r="AC121" s="15"/>
      <c r="AD121" s="15"/>
      <c r="AE121" s="15"/>
      <c r="AF121" s="15"/>
    </row>
    <row r="122" spans="28:32" ht="12.75">
      <c r="AB122" s="15"/>
      <c r="AC122" s="15"/>
      <c r="AD122" s="15"/>
      <c r="AE122" s="15"/>
      <c r="AF122" s="15"/>
    </row>
    <row r="123" spans="28:32" ht="12.75">
      <c r="AB123" s="15"/>
      <c r="AC123" s="15"/>
      <c r="AD123" s="15"/>
      <c r="AE123" s="15"/>
      <c r="AF123" s="15"/>
    </row>
    <row r="124" spans="28:32" ht="12.75">
      <c r="AB124" s="15"/>
      <c r="AC124" s="15"/>
      <c r="AD124" s="15"/>
      <c r="AE124" s="15"/>
      <c r="AF124" s="15"/>
    </row>
    <row r="125" spans="28:32" ht="12.75">
      <c r="AB125" s="15"/>
      <c r="AC125" s="15"/>
      <c r="AD125" s="15"/>
      <c r="AE125" s="15"/>
      <c r="AF125" s="15"/>
    </row>
    <row r="126" spans="28:32" ht="12.75">
      <c r="AB126" s="15"/>
      <c r="AC126" s="15"/>
      <c r="AD126" s="15"/>
      <c r="AE126" s="15"/>
      <c r="AF126" s="15"/>
    </row>
    <row r="127" spans="28:32" ht="12.75">
      <c r="AB127" s="15"/>
      <c r="AC127" s="15"/>
      <c r="AD127" s="15"/>
      <c r="AE127" s="15"/>
      <c r="AF127" s="15"/>
    </row>
    <row r="128" spans="28:32" ht="12.75">
      <c r="AB128" s="15"/>
      <c r="AC128" s="15"/>
      <c r="AD128" s="15"/>
      <c r="AE128" s="15"/>
      <c r="AF128" s="15"/>
    </row>
    <row r="129" spans="28:32" ht="12.75">
      <c r="AB129" s="15"/>
      <c r="AC129" s="15"/>
      <c r="AD129" s="15"/>
      <c r="AE129" s="15"/>
      <c r="AF129" s="15"/>
    </row>
    <row r="130" spans="28:32" ht="12.75">
      <c r="AB130" s="15"/>
      <c r="AC130" s="15"/>
      <c r="AD130" s="15"/>
      <c r="AE130" s="15"/>
      <c r="AF130" s="15"/>
    </row>
    <row r="131" spans="28:32" ht="12.75">
      <c r="AB131" s="15"/>
      <c r="AC131" s="15"/>
      <c r="AD131" s="15"/>
      <c r="AE131" s="15"/>
      <c r="AF131" s="15"/>
    </row>
    <row r="132" spans="28:32" ht="12.75">
      <c r="AB132" s="15"/>
      <c r="AC132" s="15"/>
      <c r="AD132" s="15"/>
      <c r="AE132" s="15"/>
      <c r="AF132" s="15"/>
    </row>
    <row r="133" spans="28:32" ht="12.75">
      <c r="AB133" s="15"/>
      <c r="AC133" s="15"/>
      <c r="AD133" s="15"/>
      <c r="AE133" s="15"/>
      <c r="AF133" s="15"/>
    </row>
    <row r="134" spans="28:32" ht="12.75">
      <c r="AB134" s="15"/>
      <c r="AC134" s="15"/>
      <c r="AD134" s="15"/>
      <c r="AE134" s="15"/>
      <c r="AF134" s="15"/>
    </row>
    <row r="135" spans="28:32" ht="12.75">
      <c r="AB135" s="15"/>
      <c r="AC135" s="15"/>
      <c r="AD135" s="15"/>
      <c r="AE135" s="15"/>
      <c r="AF135" s="15"/>
    </row>
    <row r="136" spans="28:32" ht="12.75">
      <c r="AB136" s="15"/>
      <c r="AC136" s="15"/>
      <c r="AD136" s="15"/>
      <c r="AE136" s="15"/>
      <c r="AF136" s="15"/>
    </row>
  </sheetData>
  <sheetProtection/>
  <protectedRanges>
    <protectedRange sqref="C10:J15" name="Salaries"/>
    <protectedRange sqref="N10:O15" name="Fringe Benefits"/>
    <protectedRange sqref="C18:J22" name="Wages"/>
    <protectedRange sqref="N18:O22" name="Wage Benefits"/>
    <protectedRange sqref="C36:L40" name="Direct Costs"/>
    <protectedRange sqref="C43:L47" name="Travel"/>
    <protectedRange sqref="C52:L55" name="Subawards"/>
    <protectedRange sqref="C60:L65" name="Equipment"/>
    <protectedRange sqref="C69:L74" name="Participant Support"/>
    <protectedRange sqref="D80:K81" name="IDC Rates"/>
  </protectedRanges>
  <mergeCells count="37">
    <mergeCell ref="B5:U5"/>
    <mergeCell ref="B6:U6"/>
    <mergeCell ref="D81:K81"/>
    <mergeCell ref="D69:K69"/>
    <mergeCell ref="D70:K70"/>
    <mergeCell ref="D71:K71"/>
    <mergeCell ref="D72:K72"/>
    <mergeCell ref="D73:K73"/>
    <mergeCell ref="D74:K74"/>
    <mergeCell ref="E80:K80"/>
    <mergeCell ref="D61:K61"/>
    <mergeCell ref="D36:K36"/>
    <mergeCell ref="D37:K37"/>
    <mergeCell ref="D38:K38"/>
    <mergeCell ref="D39:K39"/>
    <mergeCell ref="D40:K40"/>
    <mergeCell ref="D43:K43"/>
    <mergeCell ref="D65:K65"/>
    <mergeCell ref="D60:K60"/>
    <mergeCell ref="D44:K44"/>
    <mergeCell ref="D63:K63"/>
    <mergeCell ref="A1:U1"/>
    <mergeCell ref="A2:U2"/>
    <mergeCell ref="A3:U3"/>
    <mergeCell ref="D28:K28"/>
    <mergeCell ref="D29:K29"/>
    <mergeCell ref="D30:K30"/>
    <mergeCell ref="D62:K62"/>
    <mergeCell ref="D52:K52"/>
    <mergeCell ref="M77:N77"/>
    <mergeCell ref="D54:K54"/>
    <mergeCell ref="D55:K55"/>
    <mergeCell ref="D45:K45"/>
    <mergeCell ref="D46:K46"/>
    <mergeCell ref="D53:K53"/>
    <mergeCell ref="D47:K47"/>
    <mergeCell ref="D64:K64"/>
  </mergeCells>
  <dataValidations count="12">
    <dataValidation type="list" allowBlank="1" showInputMessage="1" showErrorMessage="1" promptTitle="Indirect Cost Rate" prompt="Select:&#10; - 50% of Salaries &amp; Wages for on-campus projects&#10;&#10; - 15% of total direct costs for off-campus projects&#10;&#10; - OTHER for different rate" sqref="B80">
      <formula1>IDC</formula1>
    </dataValidation>
    <dataValidation allowBlank="1" showInputMessage="1" showErrorMessage="1" promptTitle="Indirect Cost Rate" prompt="Select:&#10; - 50% of Salaries &amp; Wages for on-campus projects&#10;&#10; - 15% of total direct costs for off-campus projects&#10;&#10; - 0 for different rate. Use the red box to the right to enter rate." sqref="A80"/>
    <dataValidation allowBlank="1" showInputMessage="1" showErrorMessage="1" promptTitle="Personnel Title" prompt="Select a title form the drop down list. " errorTitle="Personnel Title" error="You must use a title from the list." sqref="C23:C24 B16"/>
    <dataValidation type="list" allowBlank="1" showInputMessage="1" sqref="C53:C55">
      <formula1>Contracts</formula1>
    </dataValidation>
    <dataValidation type="list" allowBlank="1" showInputMessage="1" promptTitle="Personnel Title" prompt="Select a title form the drop down list. " errorTitle="Personnel Title" error="You must use a title from the list." sqref="C18:C22">
      <formula1>Personnel</formula1>
    </dataValidation>
    <dataValidation type="list" allowBlank="1" showInputMessage="1" promptTitle="Appointment" prompt="Please select either 9 or 12 month appointment or type in another number." sqref="G18:G22 G10:G15">
      <formula1>Appointment</formula1>
    </dataValidation>
    <dataValidation allowBlank="1" showInputMessage="1" promptTitle="Cost Description" prompt="Select a cost description from the list or type your own." sqref="C42"/>
    <dataValidation type="list" allowBlank="1" showInputMessage="1" promptTitle="Cost Description" prompt="Select a cost description from the list or type your own." sqref="C43:C47">
      <formula1>$AC$1:$AC$6</formula1>
    </dataValidation>
    <dataValidation type="list" allowBlank="1" showInputMessage="1" promptTitle="Cost Description" prompt="Select a cost description from the list or type your own." sqref="C36:C41">
      <formula1>$AB$1:$AB$5</formula1>
    </dataValidation>
    <dataValidation type="list" allowBlank="1" showInputMessage="1" showErrorMessage="1" promptTitle="Indirect Cost Rate" prompt="Select 45.3% for on-campus&#10;Select 22.3% for off-campus&#10;Select 8% for restricted programs (Dept of Ed)" sqref="D80">
      <formula1>$AD$1:$AD$5</formula1>
    </dataValidation>
    <dataValidation type="list" allowBlank="1" showInputMessage="1" showErrorMessage="1" sqref="C69:C74">
      <formula1>$AE$1:$AE$4</formula1>
    </dataValidation>
    <dataValidation type="list" allowBlank="1" showInputMessage="1" promptTitle="Personnel Title" prompt="Select a title form the drop down list. " errorTitle="Personnel Title" error="You must use a title from the list." sqref="C10:C15">
      <formula1>$AF$1:$AF$6</formula1>
    </dataValidation>
  </dataValidations>
  <printOptions horizontalCentered="1"/>
  <pageMargins left="0.25" right="0.25" top="0.5" bottom="0.25" header="0.25" footer="0.25"/>
  <pageSetup horizontalDpi="600" verticalDpi="600" orientation="portrait" scale="46" r:id="rId1"/>
  <headerFooter alignWithMargins="0">
    <oddFooter>&amp;RREVISED by OSP 12/5/2014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B137"/>
  <sheetViews>
    <sheetView showGridLines="0" zoomScale="80" zoomScaleNormal="80" workbookViewId="0" topLeftCell="A1">
      <selection activeCell="C10" sqref="C10"/>
    </sheetView>
  </sheetViews>
  <sheetFormatPr defaultColWidth="9.140625" defaultRowHeight="12.75"/>
  <cols>
    <col min="1" max="2" width="1.7109375" style="0" customWidth="1"/>
    <col min="3" max="3" width="46.8515625" style="0" customWidth="1"/>
    <col min="4" max="4" width="26.421875" style="0" customWidth="1"/>
    <col min="5" max="5" width="11.00390625" style="0" customWidth="1"/>
    <col min="6" max="6" width="4.57421875" style="0" bestFit="1" customWidth="1"/>
    <col min="7" max="7" width="4.7109375" style="0" customWidth="1"/>
    <col min="8" max="10" width="6.421875" style="0" bestFit="1" customWidth="1"/>
    <col min="11" max="11" width="10.421875" style="0" customWidth="1"/>
    <col min="12" max="12" width="10.7109375" style="0" customWidth="1"/>
    <col min="13" max="13" width="11.28125" style="0" customWidth="1"/>
    <col min="14" max="15" width="5.7109375" style="0" customWidth="1"/>
    <col min="16" max="17" width="9.7109375" style="0" customWidth="1"/>
    <col min="18" max="18" width="8.140625" style="0" customWidth="1"/>
    <col min="19" max="20" width="13.00390625" style="0" customWidth="1"/>
    <col min="21" max="21" width="2.421875" style="0" customWidth="1"/>
    <col min="22" max="22" width="10.57421875" style="0" hidden="1" customWidth="1"/>
    <col min="23" max="23" width="9.57421875" style="0" hidden="1" customWidth="1"/>
    <col min="28" max="28" width="30.8515625" style="0" hidden="1" customWidth="1"/>
    <col min="29" max="29" width="24.28125" style="0" hidden="1" customWidth="1"/>
    <col min="30" max="30" width="6.7109375" style="0" hidden="1" customWidth="1"/>
    <col min="31" max="31" width="23.8515625" style="0" hidden="1" customWidth="1"/>
    <col min="32" max="32" width="26.421875" style="0" hidden="1" customWidth="1"/>
  </cols>
  <sheetData>
    <row r="1" spans="1:32" s="76" customFormat="1" ht="25.5">
      <c r="A1" s="299" t="s">
        <v>161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AB1" s="261" t="s">
        <v>155</v>
      </c>
      <c r="AC1" s="262" t="s">
        <v>143</v>
      </c>
      <c r="AD1" s="263">
        <v>0.453</v>
      </c>
      <c r="AE1" s="241" t="s">
        <v>157</v>
      </c>
      <c r="AF1" s="76" t="s">
        <v>0</v>
      </c>
    </row>
    <row r="2" spans="1:32" s="76" customFormat="1" ht="25.5">
      <c r="A2" s="299" t="s">
        <v>162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AB2" s="261" t="s">
        <v>149</v>
      </c>
      <c r="AC2" s="262" t="s">
        <v>144</v>
      </c>
      <c r="AD2" s="263">
        <v>0.223</v>
      </c>
      <c r="AE2" s="241" t="s">
        <v>158</v>
      </c>
      <c r="AF2" s="76" t="s">
        <v>164</v>
      </c>
    </row>
    <row r="3" spans="1:32" s="76" customFormat="1" ht="25.5">
      <c r="A3" s="299" t="s">
        <v>131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AB3" s="261" t="s">
        <v>142</v>
      </c>
      <c r="AC3" s="262" t="s">
        <v>147</v>
      </c>
      <c r="AD3" s="263">
        <v>0.08</v>
      </c>
      <c r="AE3" s="241" t="s">
        <v>159</v>
      </c>
      <c r="AF3" s="76" t="s">
        <v>165</v>
      </c>
    </row>
    <row r="4" spans="1:35" s="76" customFormat="1" ht="12.75">
      <c r="A4" s="177"/>
      <c r="B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262" t="s">
        <v>156</v>
      </c>
      <c r="AC4" s="262" t="s">
        <v>148</v>
      </c>
      <c r="AD4" s="266">
        <v>0.1</v>
      </c>
      <c r="AE4" s="241" t="s">
        <v>5</v>
      </c>
      <c r="AF4" s="177" t="s">
        <v>2</v>
      </c>
      <c r="AG4" s="177"/>
      <c r="AH4" s="177"/>
      <c r="AI4" s="177"/>
    </row>
    <row r="5" spans="1:35" s="76" customFormat="1" ht="15.75">
      <c r="A5" s="177"/>
      <c r="B5" s="300" t="s">
        <v>152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177"/>
      <c r="W5" s="177"/>
      <c r="X5" s="177"/>
      <c r="Y5" s="177"/>
      <c r="Z5" s="177"/>
      <c r="AA5" s="177"/>
      <c r="AB5" s="261" t="s">
        <v>146</v>
      </c>
      <c r="AC5" s="262" t="s">
        <v>145</v>
      </c>
      <c r="AD5" s="264">
        <v>0</v>
      </c>
      <c r="AE5" s="177"/>
      <c r="AF5" s="177" t="s">
        <v>3</v>
      </c>
      <c r="AG5" s="177"/>
      <c r="AH5" s="177"/>
      <c r="AI5" s="177"/>
    </row>
    <row r="6" spans="1:35" s="76" customFormat="1" ht="16.5" thickBot="1">
      <c r="A6" s="177"/>
      <c r="B6" s="301" t="s">
        <v>151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177"/>
      <c r="W6" s="177"/>
      <c r="X6" s="177"/>
      <c r="Y6" s="177"/>
      <c r="Z6" s="177"/>
      <c r="AA6" s="177"/>
      <c r="AB6" s="261"/>
      <c r="AC6" s="262" t="s">
        <v>5</v>
      </c>
      <c r="AD6" s="265"/>
      <c r="AE6" s="177"/>
      <c r="AF6" s="177" t="s">
        <v>5</v>
      </c>
      <c r="AG6" s="177"/>
      <c r="AH6" s="177"/>
      <c r="AI6" s="177"/>
    </row>
    <row r="7" spans="2:31" s="76" customFormat="1" ht="13.5" thickTop="1"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9"/>
      <c r="AB7" s="241"/>
      <c r="AC7" s="241"/>
      <c r="AD7" s="241"/>
      <c r="AE7" s="241"/>
    </row>
    <row r="8" spans="2:31" s="76" customFormat="1" ht="18">
      <c r="B8" s="80"/>
      <c r="C8" s="81" t="s">
        <v>138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/>
      <c r="AB8" s="241"/>
      <c r="AC8" s="241"/>
      <c r="AD8" s="241"/>
      <c r="AE8" s="241"/>
    </row>
    <row r="9" spans="2:30" s="174" customFormat="1" ht="142.5" customHeight="1">
      <c r="B9" s="175"/>
      <c r="C9" s="209" t="s">
        <v>150</v>
      </c>
      <c r="D9" s="209" t="s">
        <v>6</v>
      </c>
      <c r="E9" s="210" t="s">
        <v>50</v>
      </c>
      <c r="F9" s="210" t="s">
        <v>154</v>
      </c>
      <c r="G9" s="211" t="s">
        <v>51</v>
      </c>
      <c r="H9" s="211" t="s">
        <v>52</v>
      </c>
      <c r="I9" s="211" t="s">
        <v>53</v>
      </c>
      <c r="J9" s="211" t="s">
        <v>54</v>
      </c>
      <c r="K9" s="212" t="s">
        <v>15</v>
      </c>
      <c r="L9" s="212" t="s">
        <v>16</v>
      </c>
      <c r="M9" s="212" t="s">
        <v>17</v>
      </c>
      <c r="N9" s="212" t="s">
        <v>29</v>
      </c>
      <c r="O9" s="212" t="s">
        <v>30</v>
      </c>
      <c r="P9" s="212" t="s">
        <v>18</v>
      </c>
      <c r="Q9" s="212" t="s">
        <v>19</v>
      </c>
      <c r="R9" s="212" t="s">
        <v>20</v>
      </c>
      <c r="S9" s="213" t="s">
        <v>55</v>
      </c>
      <c r="T9" s="213" t="s">
        <v>56</v>
      </c>
      <c r="U9" s="176"/>
      <c r="AD9" s="242"/>
    </row>
    <row r="10" spans="2:54" s="76" customFormat="1" ht="15.75">
      <c r="B10" s="80"/>
      <c r="C10" s="167"/>
      <c r="D10" s="168"/>
      <c r="E10" s="70"/>
      <c r="F10" s="74"/>
      <c r="G10" s="70">
        <v>9</v>
      </c>
      <c r="H10" s="71"/>
      <c r="I10" s="71"/>
      <c r="J10" s="71"/>
      <c r="K10" s="84">
        <f aca="true" t="shared" si="0" ref="K10:K15">($E10/$G10)*$H10</f>
        <v>0</v>
      </c>
      <c r="L10" s="84">
        <f aca="true" t="shared" si="1" ref="L10:L15">($E10/$G10)*$I10</f>
        <v>0</v>
      </c>
      <c r="M10" s="84">
        <f aca="true" t="shared" si="2" ref="M10:M15">($E10/$G10)*$J10</f>
        <v>0</v>
      </c>
      <c r="N10" s="74"/>
      <c r="O10" s="74"/>
      <c r="P10" s="84">
        <f aca="true" t="shared" si="3" ref="P10:P15">$K10*$N10</f>
        <v>0</v>
      </c>
      <c r="Q10" s="84">
        <f aca="true" t="shared" si="4" ref="Q10:Q15">$L10*$N10</f>
        <v>0</v>
      </c>
      <c r="R10" s="84">
        <f aca="true" t="shared" si="5" ref="R10:R15">$M10*$O10</f>
        <v>0</v>
      </c>
      <c r="S10" s="85">
        <f aca="true" t="shared" si="6" ref="S10:S15">SUM(K10:M10)</f>
        <v>0</v>
      </c>
      <c r="T10" s="85">
        <f aca="true" t="shared" si="7" ref="T10:T15">SUM(P10:R10)</f>
        <v>0</v>
      </c>
      <c r="U10" s="86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</row>
    <row r="11" spans="2:54" s="76" customFormat="1" ht="15.75">
      <c r="B11" s="80"/>
      <c r="C11" s="167"/>
      <c r="D11" s="167"/>
      <c r="E11" s="72"/>
      <c r="F11" s="74"/>
      <c r="G11" s="70">
        <v>9</v>
      </c>
      <c r="H11" s="73"/>
      <c r="I11" s="73"/>
      <c r="J11" s="73"/>
      <c r="K11" s="84">
        <f t="shared" si="0"/>
        <v>0</v>
      </c>
      <c r="L11" s="84">
        <f t="shared" si="1"/>
        <v>0</v>
      </c>
      <c r="M11" s="84">
        <f t="shared" si="2"/>
        <v>0</v>
      </c>
      <c r="N11" s="74"/>
      <c r="O11" s="74"/>
      <c r="P11" s="84">
        <f t="shared" si="3"/>
        <v>0</v>
      </c>
      <c r="Q11" s="84">
        <f t="shared" si="4"/>
        <v>0</v>
      </c>
      <c r="R11" s="84">
        <f t="shared" si="5"/>
        <v>0</v>
      </c>
      <c r="S11" s="85">
        <f t="shared" si="6"/>
        <v>0</v>
      </c>
      <c r="T11" s="85">
        <f t="shared" si="7"/>
        <v>0</v>
      </c>
      <c r="U11" s="86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</row>
    <row r="12" spans="2:54" s="76" customFormat="1" ht="15.75">
      <c r="B12" s="80"/>
      <c r="C12" s="167"/>
      <c r="D12" s="167"/>
      <c r="E12" s="72"/>
      <c r="F12" s="74"/>
      <c r="G12" s="70">
        <v>9</v>
      </c>
      <c r="H12" s="73"/>
      <c r="I12" s="73"/>
      <c r="J12" s="73"/>
      <c r="K12" s="84">
        <f t="shared" si="0"/>
        <v>0</v>
      </c>
      <c r="L12" s="161">
        <f t="shared" si="1"/>
        <v>0</v>
      </c>
      <c r="M12" s="84">
        <f t="shared" si="2"/>
        <v>0</v>
      </c>
      <c r="N12" s="74"/>
      <c r="O12" s="74"/>
      <c r="P12" s="84">
        <f t="shared" si="3"/>
        <v>0</v>
      </c>
      <c r="Q12" s="84">
        <f t="shared" si="4"/>
        <v>0</v>
      </c>
      <c r="R12" s="84">
        <f t="shared" si="5"/>
        <v>0</v>
      </c>
      <c r="S12" s="85">
        <f t="shared" si="6"/>
        <v>0</v>
      </c>
      <c r="T12" s="85">
        <f t="shared" si="7"/>
        <v>0</v>
      </c>
      <c r="U12" s="86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</row>
    <row r="13" spans="2:54" s="76" customFormat="1" ht="15.75">
      <c r="B13" s="80"/>
      <c r="C13" s="167"/>
      <c r="D13" s="167"/>
      <c r="E13" s="72"/>
      <c r="F13" s="74"/>
      <c r="G13" s="70">
        <v>9</v>
      </c>
      <c r="H13" s="73"/>
      <c r="I13" s="73"/>
      <c r="J13" s="73"/>
      <c r="K13" s="84">
        <f t="shared" si="0"/>
        <v>0</v>
      </c>
      <c r="L13" s="84">
        <f t="shared" si="1"/>
        <v>0</v>
      </c>
      <c r="M13" s="84">
        <f t="shared" si="2"/>
        <v>0</v>
      </c>
      <c r="N13" s="74"/>
      <c r="O13" s="74"/>
      <c r="P13" s="84">
        <f t="shared" si="3"/>
        <v>0</v>
      </c>
      <c r="Q13" s="84">
        <f t="shared" si="4"/>
        <v>0</v>
      </c>
      <c r="R13" s="84">
        <f t="shared" si="5"/>
        <v>0</v>
      </c>
      <c r="S13" s="85">
        <f t="shared" si="6"/>
        <v>0</v>
      </c>
      <c r="T13" s="85">
        <f t="shared" si="7"/>
        <v>0</v>
      </c>
      <c r="U13" s="86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</row>
    <row r="14" spans="2:54" s="76" customFormat="1" ht="15.75">
      <c r="B14" s="80"/>
      <c r="C14" s="167"/>
      <c r="D14" s="167"/>
      <c r="E14" s="72"/>
      <c r="F14" s="74"/>
      <c r="G14" s="70">
        <v>9</v>
      </c>
      <c r="H14" s="73"/>
      <c r="I14" s="73"/>
      <c r="J14" s="73"/>
      <c r="K14" s="84">
        <f t="shared" si="0"/>
        <v>0</v>
      </c>
      <c r="L14" s="84">
        <f t="shared" si="1"/>
        <v>0</v>
      </c>
      <c r="M14" s="84">
        <f t="shared" si="2"/>
        <v>0</v>
      </c>
      <c r="N14" s="74"/>
      <c r="O14" s="74"/>
      <c r="P14" s="84">
        <f t="shared" si="3"/>
        <v>0</v>
      </c>
      <c r="Q14" s="84">
        <f t="shared" si="4"/>
        <v>0</v>
      </c>
      <c r="R14" s="84">
        <f t="shared" si="5"/>
        <v>0</v>
      </c>
      <c r="S14" s="85">
        <f>SUM(K14:M14)</f>
        <v>0</v>
      </c>
      <c r="T14" s="85">
        <f>SUM(P14:R14)</f>
        <v>0</v>
      </c>
      <c r="U14" s="86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</row>
    <row r="15" spans="2:54" s="76" customFormat="1" ht="16.5" thickBot="1">
      <c r="B15" s="188"/>
      <c r="C15" s="197"/>
      <c r="D15" s="197"/>
      <c r="E15" s="198"/>
      <c r="F15" s="202"/>
      <c r="G15" s="199">
        <v>9</v>
      </c>
      <c r="H15" s="200"/>
      <c r="I15" s="200"/>
      <c r="J15" s="200"/>
      <c r="K15" s="201">
        <f t="shared" si="0"/>
        <v>0</v>
      </c>
      <c r="L15" s="201">
        <f t="shared" si="1"/>
        <v>0</v>
      </c>
      <c r="M15" s="201">
        <f t="shared" si="2"/>
        <v>0</v>
      </c>
      <c r="N15" s="202"/>
      <c r="O15" s="202"/>
      <c r="P15" s="201">
        <f t="shared" si="3"/>
        <v>0</v>
      </c>
      <c r="Q15" s="201">
        <f t="shared" si="4"/>
        <v>0</v>
      </c>
      <c r="R15" s="201">
        <f t="shared" si="5"/>
        <v>0</v>
      </c>
      <c r="S15" s="203">
        <f t="shared" si="6"/>
        <v>0</v>
      </c>
      <c r="T15" s="203">
        <f t="shared" si="7"/>
        <v>0</v>
      </c>
      <c r="U15" s="190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</row>
    <row r="16" spans="2:54" s="76" customFormat="1" ht="13.5" thickTop="1">
      <c r="B16" s="82"/>
      <c r="C16" s="82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</row>
    <row r="17" spans="2:21" s="76" customFormat="1" ht="18.75" thickBot="1">
      <c r="B17" s="82"/>
      <c r="C17" s="81" t="s">
        <v>153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</row>
    <row r="18" spans="2:54" s="76" customFormat="1" ht="16.5" thickTop="1">
      <c r="B18" s="77"/>
      <c r="C18" s="191"/>
      <c r="D18" s="191"/>
      <c r="E18" s="192"/>
      <c r="F18" s="195"/>
      <c r="G18" s="192">
        <v>9</v>
      </c>
      <c r="H18" s="193"/>
      <c r="I18" s="193"/>
      <c r="J18" s="193"/>
      <c r="K18" s="194">
        <f>($E18/$G18)*$H18</f>
        <v>0</v>
      </c>
      <c r="L18" s="194">
        <f>($E18/$G18)*$I18</f>
        <v>0</v>
      </c>
      <c r="M18" s="194">
        <f>($E18/$G18)*$J18</f>
        <v>0</v>
      </c>
      <c r="N18" s="195"/>
      <c r="O18" s="195"/>
      <c r="P18" s="194">
        <f>$K18*$N18</f>
        <v>0</v>
      </c>
      <c r="Q18" s="194">
        <f>$L18*$N18</f>
        <v>0</v>
      </c>
      <c r="R18" s="194">
        <f>$M18*$O18</f>
        <v>0</v>
      </c>
      <c r="S18" s="196">
        <f>SUM(K18:M18)</f>
        <v>0</v>
      </c>
      <c r="T18" s="196">
        <f>SUM(P18:R18)</f>
        <v>0</v>
      </c>
      <c r="U18" s="189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</row>
    <row r="19" spans="2:54" s="76" customFormat="1" ht="15.75">
      <c r="B19" s="80"/>
      <c r="C19" s="167"/>
      <c r="D19" s="167"/>
      <c r="E19" s="72"/>
      <c r="F19" s="74"/>
      <c r="G19" s="70">
        <v>9</v>
      </c>
      <c r="H19" s="73"/>
      <c r="I19" s="73"/>
      <c r="J19" s="73"/>
      <c r="K19" s="84">
        <f>($E19/$G19)*$H19</f>
        <v>0</v>
      </c>
      <c r="L19" s="84">
        <f>($E19/$G19)*$I19</f>
        <v>0</v>
      </c>
      <c r="M19" s="84">
        <f>($E19/$G19)*$J19</f>
        <v>0</v>
      </c>
      <c r="N19" s="74"/>
      <c r="O19" s="74"/>
      <c r="P19" s="84">
        <f>$K19*$N19</f>
        <v>0</v>
      </c>
      <c r="Q19" s="84">
        <f>$L19*$N19</f>
        <v>0</v>
      </c>
      <c r="R19" s="84">
        <f>$M19*$O19</f>
        <v>0</v>
      </c>
      <c r="S19" s="85">
        <f>SUM(K19:M19)</f>
        <v>0</v>
      </c>
      <c r="T19" s="85">
        <f>SUM(P19:R19)</f>
        <v>0</v>
      </c>
      <c r="U19" s="86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</row>
    <row r="20" spans="2:54" s="76" customFormat="1" ht="15.75">
      <c r="B20" s="80"/>
      <c r="C20" s="167"/>
      <c r="D20" s="167"/>
      <c r="E20" s="72"/>
      <c r="F20" s="74"/>
      <c r="G20" s="70">
        <v>9</v>
      </c>
      <c r="H20" s="73"/>
      <c r="I20" s="73"/>
      <c r="J20" s="73"/>
      <c r="K20" s="84">
        <f>($E20/$G20)*$H20</f>
        <v>0</v>
      </c>
      <c r="L20" s="161">
        <f>($E20/$G20)*$I20</f>
        <v>0</v>
      </c>
      <c r="M20" s="84">
        <f>($E20/$G20)*$J20</f>
        <v>0</v>
      </c>
      <c r="N20" s="74"/>
      <c r="O20" s="74"/>
      <c r="P20" s="84">
        <f>$K20*$N20</f>
        <v>0</v>
      </c>
      <c r="Q20" s="84">
        <f>$L20*$N20</f>
        <v>0</v>
      </c>
      <c r="R20" s="84">
        <f>$M20*$O20</f>
        <v>0</v>
      </c>
      <c r="S20" s="85">
        <f>SUM(K20:M20)</f>
        <v>0</v>
      </c>
      <c r="T20" s="85">
        <f>SUM(P20:R20)</f>
        <v>0</v>
      </c>
      <c r="U20" s="86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</row>
    <row r="21" spans="2:54" s="76" customFormat="1" ht="15.75">
      <c r="B21" s="80"/>
      <c r="C21" s="167"/>
      <c r="D21" s="167"/>
      <c r="E21" s="72"/>
      <c r="F21" s="74"/>
      <c r="G21" s="70">
        <v>9</v>
      </c>
      <c r="H21" s="73"/>
      <c r="I21" s="73"/>
      <c r="J21" s="73"/>
      <c r="K21" s="84">
        <f>($E21/$G21)*$H21</f>
        <v>0</v>
      </c>
      <c r="L21" s="84">
        <f>($E21/$G21)*$I21</f>
        <v>0</v>
      </c>
      <c r="M21" s="84">
        <f>($E21/$G21)*$J21</f>
        <v>0</v>
      </c>
      <c r="N21" s="74"/>
      <c r="O21" s="74"/>
      <c r="P21" s="84">
        <f>$K21*$N21</f>
        <v>0</v>
      </c>
      <c r="Q21" s="84">
        <f>$L21*$N21</f>
        <v>0</v>
      </c>
      <c r="R21" s="84">
        <f>$M21*$O21</f>
        <v>0</v>
      </c>
      <c r="S21" s="85">
        <f>SUM(K21:M21)</f>
        <v>0</v>
      </c>
      <c r="T21" s="85">
        <f>SUM(P21:R21)</f>
        <v>0</v>
      </c>
      <c r="U21" s="86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</row>
    <row r="22" spans="2:54" s="76" customFormat="1" ht="16.5" thickBot="1">
      <c r="B22" s="188"/>
      <c r="C22" s="197"/>
      <c r="D22" s="197"/>
      <c r="E22" s="198"/>
      <c r="F22" s="202"/>
      <c r="G22" s="199">
        <v>9</v>
      </c>
      <c r="H22" s="200"/>
      <c r="I22" s="200"/>
      <c r="J22" s="200"/>
      <c r="K22" s="201">
        <f>($E22/$G22)*$H22</f>
        <v>0</v>
      </c>
      <c r="L22" s="201">
        <f>($E22/$G22)*$I22</f>
        <v>0</v>
      </c>
      <c r="M22" s="201">
        <f>($E22/$G22)*$J22</f>
        <v>0</v>
      </c>
      <c r="N22" s="202"/>
      <c r="O22" s="202"/>
      <c r="P22" s="201">
        <f>$K22*$N22</f>
        <v>0</v>
      </c>
      <c r="Q22" s="201">
        <f>$L22*$N22</f>
        <v>0</v>
      </c>
      <c r="R22" s="201">
        <f>$M22*$O22</f>
        <v>0</v>
      </c>
      <c r="S22" s="203">
        <f>SUM(K22:M22)</f>
        <v>0</v>
      </c>
      <c r="T22" s="203">
        <f>SUM(P22:R22)</f>
        <v>0</v>
      </c>
      <c r="U22" s="190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</row>
    <row r="23" spans="2:54" ht="14.25" thickBot="1" thickTop="1">
      <c r="B23" s="11"/>
      <c r="C23" s="10"/>
      <c r="D23" s="10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12"/>
      <c r="P23" s="12"/>
      <c r="Q23" s="12"/>
      <c r="R23" s="12"/>
      <c r="S23" s="12"/>
      <c r="T23" s="12"/>
      <c r="U23" s="13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2:54" ht="14.25" thickBot="1" thickTop="1">
      <c r="B24" s="45"/>
      <c r="C24" s="46"/>
      <c r="D24" s="46"/>
      <c r="E24" s="47"/>
      <c r="F24" s="47"/>
      <c r="G24" s="47"/>
      <c r="H24" s="47"/>
      <c r="I24" s="47"/>
      <c r="J24" s="47"/>
      <c r="K24" s="48"/>
      <c r="L24" s="48"/>
      <c r="M24" s="48"/>
      <c r="N24" s="49"/>
      <c r="O24" s="9"/>
      <c r="P24" s="9"/>
      <c r="Q24" s="9"/>
      <c r="R24" s="9"/>
      <c r="S24" s="9"/>
      <c r="T24" s="9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2:54" ht="24.75" thickBot="1" thickTop="1">
      <c r="B25" s="50"/>
      <c r="C25" s="33"/>
      <c r="D25" s="59" t="s">
        <v>58</v>
      </c>
      <c r="E25" s="34"/>
      <c r="F25" s="34"/>
      <c r="G25" s="34"/>
      <c r="H25" s="34"/>
      <c r="I25" s="34"/>
      <c r="J25" s="34"/>
      <c r="K25" s="34"/>
      <c r="L25" s="34"/>
      <c r="M25" s="34"/>
      <c r="N25" s="5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2:54" ht="16.5" thickTop="1">
      <c r="B26" s="50"/>
      <c r="D26" s="33"/>
      <c r="E26" s="33"/>
      <c r="F26" s="33"/>
      <c r="G26" s="36"/>
      <c r="H26" s="34"/>
      <c r="I26" s="34"/>
      <c r="J26" s="34"/>
      <c r="K26" s="34"/>
      <c r="M26" s="34"/>
      <c r="N26" s="5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2:54" ht="15.75">
      <c r="B27" s="50"/>
      <c r="C27" s="35" t="s">
        <v>160</v>
      </c>
      <c r="D27" s="33"/>
      <c r="E27" s="33"/>
      <c r="F27" s="33"/>
      <c r="G27" s="33"/>
      <c r="H27" s="33"/>
      <c r="I27" s="33"/>
      <c r="J27" s="33"/>
      <c r="K27" s="33"/>
      <c r="L27" s="36" t="s">
        <v>24</v>
      </c>
      <c r="M27" s="34"/>
      <c r="N27" s="5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2:54" s="76" customFormat="1" ht="15.75">
      <c r="B28" s="89"/>
      <c r="C28" s="95" t="s">
        <v>22</v>
      </c>
      <c r="D28" s="315"/>
      <c r="E28" s="316"/>
      <c r="F28" s="316"/>
      <c r="G28" s="316"/>
      <c r="H28" s="316"/>
      <c r="I28" s="316"/>
      <c r="J28" s="316"/>
      <c r="K28" s="317"/>
      <c r="L28" s="96">
        <f>SUM(S10:S15)</f>
        <v>0</v>
      </c>
      <c r="M28" s="91"/>
      <c r="N28" s="92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</row>
    <row r="29" spans="2:54" s="76" customFormat="1" ht="15.75">
      <c r="B29" s="89"/>
      <c r="C29" s="95" t="s">
        <v>130</v>
      </c>
      <c r="D29" s="318"/>
      <c r="E29" s="316"/>
      <c r="F29" s="316"/>
      <c r="G29" s="316"/>
      <c r="H29" s="316"/>
      <c r="I29" s="316"/>
      <c r="J29" s="316"/>
      <c r="K29" s="317"/>
      <c r="L29" s="96">
        <f>SUM(S18:S22)</f>
        <v>0</v>
      </c>
      <c r="M29" s="91"/>
      <c r="N29" s="92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</row>
    <row r="30" spans="2:54" s="76" customFormat="1" ht="15.75">
      <c r="B30" s="89"/>
      <c r="C30" s="95" t="s">
        <v>21</v>
      </c>
      <c r="D30" s="315"/>
      <c r="E30" s="316"/>
      <c r="F30" s="316"/>
      <c r="G30" s="316"/>
      <c r="H30" s="316"/>
      <c r="I30" s="316"/>
      <c r="J30" s="316"/>
      <c r="K30" s="317"/>
      <c r="L30" s="97">
        <f>SUM(T10:T22)</f>
        <v>0</v>
      </c>
      <c r="M30" s="91"/>
      <c r="N30" s="92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</row>
    <row r="31" spans="2:54" s="76" customFormat="1" ht="15.75">
      <c r="B31" s="89"/>
      <c r="C31" s="98" t="s">
        <v>132</v>
      </c>
      <c r="D31" s="90"/>
      <c r="E31" s="90"/>
      <c r="F31" s="90"/>
      <c r="G31" s="91"/>
      <c r="H31" s="91"/>
      <c r="I31" s="91"/>
      <c r="J31" s="91"/>
      <c r="K31" s="91"/>
      <c r="L31" s="99">
        <f>SUM(L28:L30)</f>
        <v>0</v>
      </c>
      <c r="M31" s="91"/>
      <c r="N31" s="92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</row>
    <row r="32" spans="2:54" s="76" customFormat="1" ht="15">
      <c r="B32" s="89"/>
      <c r="C32" s="90"/>
      <c r="D32" s="90"/>
      <c r="E32" s="91"/>
      <c r="F32" s="91"/>
      <c r="G32" s="91"/>
      <c r="H32" s="91"/>
      <c r="I32" s="91"/>
      <c r="J32" s="91"/>
      <c r="K32" s="91"/>
      <c r="L32" s="90"/>
      <c r="M32" s="91"/>
      <c r="N32" s="92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</row>
    <row r="33" spans="2:54" s="76" customFormat="1" ht="15.75">
      <c r="B33" s="89"/>
      <c r="C33" s="100" t="s">
        <v>7</v>
      </c>
      <c r="D33" s="90"/>
      <c r="E33" s="91"/>
      <c r="F33" s="91"/>
      <c r="G33" s="91"/>
      <c r="H33" s="91"/>
      <c r="I33" s="91"/>
      <c r="J33" s="91"/>
      <c r="K33" s="91"/>
      <c r="L33" s="90"/>
      <c r="M33" s="91"/>
      <c r="N33" s="92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</row>
    <row r="34" spans="2:54" s="76" customFormat="1" ht="15.75">
      <c r="B34" s="89"/>
      <c r="C34" s="93"/>
      <c r="D34" s="90"/>
      <c r="E34" s="90"/>
      <c r="F34" s="90"/>
      <c r="G34" s="94"/>
      <c r="H34" s="91"/>
      <c r="I34" s="91"/>
      <c r="J34" s="91"/>
      <c r="K34" s="91"/>
      <c r="M34" s="91"/>
      <c r="N34" s="92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</row>
    <row r="35" spans="2:54" s="76" customFormat="1" ht="15.75">
      <c r="B35" s="89"/>
      <c r="C35" s="105" t="s">
        <v>139</v>
      </c>
      <c r="D35" s="90"/>
      <c r="E35" s="90"/>
      <c r="F35" s="90"/>
      <c r="G35" s="90"/>
      <c r="H35" s="90"/>
      <c r="I35" s="90"/>
      <c r="J35" s="90"/>
      <c r="K35" s="90"/>
      <c r="L35" s="94" t="s">
        <v>24</v>
      </c>
      <c r="M35" s="91"/>
      <c r="N35" s="92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</row>
    <row r="36" spans="2:54" s="76" customFormat="1" ht="15.75">
      <c r="B36" s="89"/>
      <c r="C36" s="95"/>
      <c r="D36" s="315"/>
      <c r="E36" s="316"/>
      <c r="F36" s="316"/>
      <c r="G36" s="316"/>
      <c r="H36" s="316"/>
      <c r="I36" s="316"/>
      <c r="J36" s="316"/>
      <c r="K36" s="317"/>
      <c r="L36" s="64"/>
      <c r="M36" s="91"/>
      <c r="N36" s="92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</row>
    <row r="37" spans="2:54" s="76" customFormat="1" ht="15.75">
      <c r="B37" s="89"/>
      <c r="C37" s="95"/>
      <c r="D37" s="318"/>
      <c r="E37" s="316"/>
      <c r="F37" s="316"/>
      <c r="G37" s="316"/>
      <c r="H37" s="316"/>
      <c r="I37" s="316"/>
      <c r="J37" s="316"/>
      <c r="K37" s="317"/>
      <c r="L37" s="64"/>
      <c r="M37" s="91"/>
      <c r="N37" s="92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</row>
    <row r="38" spans="2:54" s="76" customFormat="1" ht="15.75">
      <c r="B38" s="220"/>
      <c r="C38" s="95"/>
      <c r="D38" s="319"/>
      <c r="E38" s="320"/>
      <c r="F38" s="320"/>
      <c r="G38" s="320"/>
      <c r="H38" s="320"/>
      <c r="I38" s="320"/>
      <c r="J38" s="320"/>
      <c r="K38" s="321"/>
      <c r="L38" s="66"/>
      <c r="M38" s="91"/>
      <c r="N38" s="92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</row>
    <row r="39" spans="2:54" s="76" customFormat="1" ht="15.75">
      <c r="B39" s="220"/>
      <c r="C39" s="95"/>
      <c r="D39" s="315"/>
      <c r="E39" s="316"/>
      <c r="F39" s="316"/>
      <c r="G39" s="316"/>
      <c r="H39" s="316"/>
      <c r="I39" s="316"/>
      <c r="J39" s="316"/>
      <c r="K39" s="317"/>
      <c r="L39" s="64"/>
      <c r="M39" s="91"/>
      <c r="N39" s="92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</row>
    <row r="40" spans="2:54" s="76" customFormat="1" ht="15.75">
      <c r="B40" s="220"/>
      <c r="C40" s="95"/>
      <c r="D40" s="315"/>
      <c r="E40" s="316"/>
      <c r="F40" s="316"/>
      <c r="G40" s="316"/>
      <c r="H40" s="316"/>
      <c r="I40" s="316"/>
      <c r="J40" s="316"/>
      <c r="K40" s="317"/>
      <c r="L40" s="64"/>
      <c r="M40" s="91"/>
      <c r="N40" s="92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</row>
    <row r="41" spans="2:54" s="76" customFormat="1" ht="15.75">
      <c r="B41" s="89"/>
      <c r="C41" s="98"/>
      <c r="D41" s="289"/>
      <c r="E41" s="289"/>
      <c r="F41" s="289"/>
      <c r="G41" s="289"/>
      <c r="H41" s="289"/>
      <c r="I41" s="289"/>
      <c r="J41" s="289"/>
      <c r="K41" s="290"/>
      <c r="L41" s="291">
        <f>SUM(L36:L40)</f>
        <v>0</v>
      </c>
      <c r="M41" s="283"/>
      <c r="N41" s="92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</row>
    <row r="42" spans="2:54" s="178" customFormat="1" ht="15.75">
      <c r="B42" s="179"/>
      <c r="C42" s="221" t="s">
        <v>140</v>
      </c>
      <c r="D42" s="222"/>
      <c r="E42" s="222"/>
      <c r="F42" s="222"/>
      <c r="G42" s="222"/>
      <c r="H42" s="222"/>
      <c r="I42" s="222"/>
      <c r="J42" s="222"/>
      <c r="K42" s="222"/>
      <c r="L42" s="235"/>
      <c r="M42" s="182"/>
      <c r="N42" s="183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</row>
    <row r="43" spans="2:54" s="76" customFormat="1" ht="15.75">
      <c r="B43" s="89"/>
      <c r="C43" s="95"/>
      <c r="D43" s="318"/>
      <c r="E43" s="316"/>
      <c r="F43" s="316"/>
      <c r="G43" s="316"/>
      <c r="H43" s="316"/>
      <c r="I43" s="316"/>
      <c r="J43" s="316"/>
      <c r="K43" s="317"/>
      <c r="L43" s="223"/>
      <c r="M43" s="91"/>
      <c r="N43" s="92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</row>
    <row r="44" spans="2:54" s="76" customFormat="1" ht="15.75">
      <c r="B44" s="89"/>
      <c r="C44" s="95"/>
      <c r="D44" s="318"/>
      <c r="E44" s="316"/>
      <c r="F44" s="316"/>
      <c r="G44" s="316"/>
      <c r="H44" s="316"/>
      <c r="I44" s="316"/>
      <c r="J44" s="316"/>
      <c r="K44" s="317"/>
      <c r="L44" s="223"/>
      <c r="M44" s="91"/>
      <c r="N44" s="92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</row>
    <row r="45" spans="2:54" s="76" customFormat="1" ht="15.75">
      <c r="B45" s="89"/>
      <c r="C45" s="95"/>
      <c r="D45" s="318"/>
      <c r="E45" s="316"/>
      <c r="F45" s="316"/>
      <c r="G45" s="316"/>
      <c r="H45" s="316"/>
      <c r="I45" s="316"/>
      <c r="J45" s="316"/>
      <c r="K45" s="317"/>
      <c r="L45" s="64"/>
      <c r="M45" s="91"/>
      <c r="N45" s="92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</row>
    <row r="46" spans="2:54" s="76" customFormat="1" ht="15.75">
      <c r="B46" s="89"/>
      <c r="C46" s="95"/>
      <c r="D46" s="322"/>
      <c r="E46" s="323"/>
      <c r="F46" s="323"/>
      <c r="G46" s="323"/>
      <c r="H46" s="323"/>
      <c r="I46" s="323"/>
      <c r="J46" s="323"/>
      <c r="K46" s="324"/>
      <c r="L46" s="224"/>
      <c r="M46" s="91"/>
      <c r="N46" s="92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</row>
    <row r="47" spans="2:54" s="76" customFormat="1" ht="15.75">
      <c r="B47" s="89"/>
      <c r="C47" s="95"/>
      <c r="D47" s="322"/>
      <c r="E47" s="323"/>
      <c r="F47" s="323"/>
      <c r="G47" s="323"/>
      <c r="H47" s="323"/>
      <c r="I47" s="323"/>
      <c r="J47" s="323"/>
      <c r="K47" s="324"/>
      <c r="L47" s="232"/>
      <c r="N47" s="102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</row>
    <row r="48" spans="2:54" s="76" customFormat="1" ht="15.75">
      <c r="B48" s="89"/>
      <c r="C48" s="158" t="s">
        <v>124</v>
      </c>
      <c r="D48" s="90"/>
      <c r="E48" s="90"/>
      <c r="F48" s="90"/>
      <c r="G48" s="90"/>
      <c r="H48" s="91"/>
      <c r="I48" s="91"/>
      <c r="J48" s="91"/>
      <c r="K48" s="229"/>
      <c r="L48" s="99">
        <f>SUM(L43:L47)</f>
        <v>0</v>
      </c>
      <c r="M48" s="231"/>
      <c r="N48" s="102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</row>
    <row r="49" spans="2:54" s="76" customFormat="1" ht="15.75">
      <c r="B49" s="89"/>
      <c r="C49" s="158"/>
      <c r="D49" s="90"/>
      <c r="E49" s="90"/>
      <c r="F49" s="90"/>
      <c r="G49" s="90"/>
      <c r="H49" s="91"/>
      <c r="I49" s="91"/>
      <c r="J49" s="91"/>
      <c r="K49" s="90"/>
      <c r="L49" s="230"/>
      <c r="N49" s="102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</row>
    <row r="50" spans="2:54" ht="15.75">
      <c r="B50" s="50"/>
      <c r="C50" s="157" t="s">
        <v>120</v>
      </c>
      <c r="D50" s="33"/>
      <c r="E50" s="33"/>
      <c r="F50" s="33"/>
      <c r="G50" s="33"/>
      <c r="H50" s="34"/>
      <c r="I50" s="34"/>
      <c r="J50" s="34"/>
      <c r="K50" s="33"/>
      <c r="L50" s="34"/>
      <c r="M50" s="67"/>
      <c r="N50" s="68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2:54" ht="15">
      <c r="B51" s="50"/>
      <c r="C51" s="243" t="s">
        <v>123</v>
      </c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68"/>
      <c r="O51" s="2"/>
      <c r="P51" s="2"/>
      <c r="Q51" s="2"/>
      <c r="R51" s="2"/>
      <c r="S51" s="2"/>
      <c r="T51" s="2"/>
      <c r="U51" s="2"/>
      <c r="V51" s="88" t="s">
        <v>115</v>
      </c>
      <c r="W51" s="88" t="s">
        <v>116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2:54" ht="15.75">
      <c r="B52" s="50"/>
      <c r="C52" s="37"/>
      <c r="D52" s="310"/>
      <c r="E52" s="310"/>
      <c r="F52" s="310"/>
      <c r="G52" s="310"/>
      <c r="H52" s="310"/>
      <c r="I52" s="310"/>
      <c r="J52" s="310"/>
      <c r="K52" s="310"/>
      <c r="L52" s="38"/>
      <c r="M52" s="244"/>
      <c r="N52" s="68"/>
      <c r="O52" s="2"/>
      <c r="P52" s="2"/>
      <c r="Q52" s="2"/>
      <c r="R52" s="2"/>
      <c r="S52" s="2"/>
      <c r="T52" s="2"/>
      <c r="U52" s="2"/>
      <c r="V52" s="88">
        <f>L52+'Year 4'!V52</f>
        <v>0</v>
      </c>
      <c r="W52" s="88">
        <f>MAX(MIN(VALUE(L52),25000-'Year 4'!V52),0)</f>
        <v>0</v>
      </c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2:54" ht="15.75">
      <c r="B53" s="50"/>
      <c r="C53" s="37"/>
      <c r="D53" s="310"/>
      <c r="E53" s="310"/>
      <c r="F53" s="310"/>
      <c r="G53" s="310"/>
      <c r="H53" s="310"/>
      <c r="I53" s="310"/>
      <c r="J53" s="310"/>
      <c r="K53" s="310"/>
      <c r="L53" s="38"/>
      <c r="M53" s="67"/>
      <c r="N53" s="68"/>
      <c r="O53" s="2"/>
      <c r="P53" s="2"/>
      <c r="Q53" s="2"/>
      <c r="R53" s="2"/>
      <c r="S53" s="2"/>
      <c r="T53" s="2"/>
      <c r="U53" s="2"/>
      <c r="V53" s="88">
        <f>L53+'Year 4'!V53</f>
        <v>0</v>
      </c>
      <c r="W53" s="88">
        <f>MAX(MIN(VALUE(L53),25000-'Year 4'!V53),0)</f>
        <v>0</v>
      </c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2:54" ht="15.75">
      <c r="B54" s="50"/>
      <c r="C54" s="37"/>
      <c r="D54" s="310"/>
      <c r="E54" s="310"/>
      <c r="F54" s="310"/>
      <c r="G54" s="310"/>
      <c r="H54" s="310"/>
      <c r="I54" s="310"/>
      <c r="J54" s="310"/>
      <c r="K54" s="310"/>
      <c r="L54" s="38"/>
      <c r="M54" s="67"/>
      <c r="N54" s="68"/>
      <c r="O54" s="2"/>
      <c r="P54" s="2"/>
      <c r="Q54" s="2"/>
      <c r="R54" s="2"/>
      <c r="S54" s="2"/>
      <c r="T54" s="2"/>
      <c r="U54" s="2"/>
      <c r="V54" s="88">
        <f>L54+'Year 4'!V54</f>
        <v>0</v>
      </c>
      <c r="W54" s="88">
        <f>MAX(MIN(VALUE(L54),25000-'Year 4'!V54),0)</f>
        <v>0</v>
      </c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2:54" ht="15.75">
      <c r="B55" s="50"/>
      <c r="C55" s="37"/>
      <c r="D55" s="310"/>
      <c r="E55" s="310"/>
      <c r="F55" s="310"/>
      <c r="G55" s="310"/>
      <c r="H55" s="310"/>
      <c r="I55" s="310"/>
      <c r="J55" s="310"/>
      <c r="K55" s="310"/>
      <c r="L55" s="39"/>
      <c r="M55" s="67"/>
      <c r="N55" s="68"/>
      <c r="O55" s="2"/>
      <c r="P55" s="2"/>
      <c r="Q55" s="2"/>
      <c r="R55" s="2"/>
      <c r="S55" s="2"/>
      <c r="T55" s="2"/>
      <c r="U55" s="2"/>
      <c r="V55" s="88">
        <f>L55+'Year 4'!V55</f>
        <v>0</v>
      </c>
      <c r="W55" s="88">
        <f>MAX(MIN(VALUE(L55),25000-'Year 4'!V55),0)</f>
        <v>0</v>
      </c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2:54" ht="15.75">
      <c r="B56" s="50"/>
      <c r="C56" s="158" t="s">
        <v>125</v>
      </c>
      <c r="D56" s="33"/>
      <c r="E56" s="33"/>
      <c r="F56" s="33"/>
      <c r="G56" s="33"/>
      <c r="H56" s="34"/>
      <c r="I56" s="34"/>
      <c r="J56" s="34"/>
      <c r="K56" s="33"/>
      <c r="L56" s="41">
        <f>SUM(L52:L55)</f>
        <v>0</v>
      </c>
      <c r="M56" s="67"/>
      <c r="N56" s="6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2:54" ht="15.75">
      <c r="B57" s="50"/>
      <c r="C57" s="40"/>
      <c r="D57" s="33"/>
      <c r="E57" s="33"/>
      <c r="F57" s="33"/>
      <c r="G57" s="33"/>
      <c r="H57" s="34"/>
      <c r="I57" s="34"/>
      <c r="J57" s="34"/>
      <c r="K57" s="33"/>
      <c r="L57" s="34"/>
      <c r="M57" s="67"/>
      <c r="N57" s="68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2:54" ht="15.75">
      <c r="B58" s="50"/>
      <c r="C58" s="40"/>
      <c r="D58" s="33"/>
      <c r="E58" s="34"/>
      <c r="F58" s="34"/>
      <c r="G58" s="34"/>
      <c r="H58" s="34"/>
      <c r="I58" s="34"/>
      <c r="J58" s="34"/>
      <c r="K58" s="34"/>
      <c r="L58" s="34"/>
      <c r="M58" s="34"/>
      <c r="N58" s="5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2:54" ht="15.75">
      <c r="B59" s="50"/>
      <c r="C59" s="105" t="s">
        <v>135</v>
      </c>
      <c r="D59" s="33"/>
      <c r="E59" s="33"/>
      <c r="F59" s="33"/>
      <c r="G59" s="33"/>
      <c r="H59" s="33"/>
      <c r="I59" s="33"/>
      <c r="J59" s="33"/>
      <c r="K59" s="33"/>
      <c r="L59" s="34"/>
      <c r="M59" s="34"/>
      <c r="N59" s="5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2:54" ht="15.75">
      <c r="B60" s="50"/>
      <c r="C60" s="65"/>
      <c r="D60" s="318"/>
      <c r="E60" s="316"/>
      <c r="F60" s="316"/>
      <c r="G60" s="316"/>
      <c r="H60" s="316"/>
      <c r="I60" s="316"/>
      <c r="J60" s="316"/>
      <c r="K60" s="317"/>
      <c r="L60" s="64"/>
      <c r="M60" s="34"/>
      <c r="N60" s="5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2:54" ht="15.75">
      <c r="B61" s="50"/>
      <c r="C61" s="65"/>
      <c r="D61" s="318"/>
      <c r="E61" s="316"/>
      <c r="F61" s="316"/>
      <c r="G61" s="316"/>
      <c r="H61" s="316"/>
      <c r="I61" s="316"/>
      <c r="J61" s="316"/>
      <c r="K61" s="317"/>
      <c r="L61" s="64"/>
      <c r="M61" s="34"/>
      <c r="N61" s="5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2:54" ht="15.75">
      <c r="B62" s="50"/>
      <c r="C62" s="65"/>
      <c r="D62" s="318"/>
      <c r="E62" s="316"/>
      <c r="F62" s="316"/>
      <c r="G62" s="316"/>
      <c r="H62" s="316"/>
      <c r="I62" s="316"/>
      <c r="J62" s="316"/>
      <c r="K62" s="317"/>
      <c r="L62" s="64"/>
      <c r="M62" s="34"/>
      <c r="N62" s="5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2:54" ht="15.75">
      <c r="B63" s="50"/>
      <c r="C63" s="65"/>
      <c r="D63" s="322"/>
      <c r="E63" s="323"/>
      <c r="F63" s="323"/>
      <c r="G63" s="323"/>
      <c r="H63" s="323"/>
      <c r="I63" s="323"/>
      <c r="J63" s="323"/>
      <c r="K63" s="324"/>
      <c r="L63" s="64"/>
      <c r="M63" s="34"/>
      <c r="N63" s="5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2:54" ht="15.75">
      <c r="B64" s="50"/>
      <c r="C64" s="65"/>
      <c r="D64" s="322"/>
      <c r="E64" s="323"/>
      <c r="F64" s="323"/>
      <c r="G64" s="323"/>
      <c r="H64" s="323"/>
      <c r="I64" s="323"/>
      <c r="J64" s="323"/>
      <c r="K64" s="324"/>
      <c r="L64" s="64"/>
      <c r="M64" s="34"/>
      <c r="N64" s="51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2:54" ht="15.75">
      <c r="B65" s="50"/>
      <c r="C65" s="65"/>
      <c r="D65" s="318"/>
      <c r="E65" s="316"/>
      <c r="F65" s="316"/>
      <c r="G65" s="316"/>
      <c r="H65" s="316"/>
      <c r="I65" s="316"/>
      <c r="J65" s="316"/>
      <c r="K65" s="317"/>
      <c r="L65" s="66"/>
      <c r="M65" s="34"/>
      <c r="N65" s="51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2:54" ht="15.75">
      <c r="B66" s="50"/>
      <c r="C66" s="158" t="s">
        <v>126</v>
      </c>
      <c r="D66" s="33"/>
      <c r="E66" s="33"/>
      <c r="F66" s="33"/>
      <c r="G66" s="34"/>
      <c r="H66" s="34"/>
      <c r="I66" s="34"/>
      <c r="J66" s="34"/>
      <c r="K66" s="34"/>
      <c r="L66" s="233">
        <f>SUM(L60:L65)</f>
        <v>0</v>
      </c>
      <c r="M66" s="34"/>
      <c r="N66" s="51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5.75">
      <c r="A67" s="29"/>
      <c r="B67" s="52"/>
      <c r="C67" s="40"/>
      <c r="D67" s="33"/>
      <c r="E67" s="34"/>
      <c r="F67" s="34"/>
      <c r="G67" s="34"/>
      <c r="H67" s="34"/>
      <c r="I67" s="34"/>
      <c r="J67" s="34"/>
      <c r="K67" s="34"/>
      <c r="L67" s="234"/>
      <c r="M67" s="34"/>
      <c r="N67" s="51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5.75">
      <c r="A68" s="30"/>
      <c r="B68" s="53"/>
      <c r="C68" s="187" t="s">
        <v>129</v>
      </c>
      <c r="D68" s="205"/>
      <c r="E68" s="205"/>
      <c r="F68" s="205"/>
      <c r="G68" s="205"/>
      <c r="H68" s="205"/>
      <c r="I68" s="33"/>
      <c r="J68" s="33"/>
      <c r="K68" s="33"/>
      <c r="L68" s="34"/>
      <c r="M68" s="34"/>
      <c r="N68" s="51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5.75">
      <c r="A69" s="30"/>
      <c r="B69" s="53"/>
      <c r="C69" s="65"/>
      <c r="D69" s="318"/>
      <c r="E69" s="316"/>
      <c r="F69" s="316"/>
      <c r="G69" s="316"/>
      <c r="H69" s="316"/>
      <c r="I69" s="316"/>
      <c r="J69" s="316"/>
      <c r="K69" s="317"/>
      <c r="L69" s="64"/>
      <c r="M69" s="34"/>
      <c r="N69" s="51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5.75">
      <c r="A70" s="30"/>
      <c r="B70" s="53"/>
      <c r="C70" s="226"/>
      <c r="D70" s="318"/>
      <c r="E70" s="316"/>
      <c r="F70" s="316"/>
      <c r="G70" s="316"/>
      <c r="H70" s="316"/>
      <c r="I70" s="316"/>
      <c r="J70" s="316"/>
      <c r="K70" s="317"/>
      <c r="L70" s="64"/>
      <c r="M70" s="34"/>
      <c r="N70" s="51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07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5.75">
      <c r="A71" s="30"/>
      <c r="B71" s="53"/>
      <c r="C71" s="65"/>
      <c r="D71" s="318"/>
      <c r="E71" s="316"/>
      <c r="F71" s="316"/>
      <c r="G71" s="316"/>
      <c r="H71" s="316"/>
      <c r="I71" s="316"/>
      <c r="J71" s="316"/>
      <c r="K71" s="317"/>
      <c r="L71" s="64"/>
      <c r="M71" s="34"/>
      <c r="N71" s="51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07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5.75">
      <c r="A72" s="30"/>
      <c r="B72" s="53"/>
      <c r="C72" s="225"/>
      <c r="D72" s="322"/>
      <c r="E72" s="323"/>
      <c r="F72" s="323"/>
      <c r="G72" s="323"/>
      <c r="H72" s="323"/>
      <c r="I72" s="323"/>
      <c r="J72" s="323"/>
      <c r="K72" s="324"/>
      <c r="L72" s="64"/>
      <c r="M72" s="34"/>
      <c r="N72" s="5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07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5.75">
      <c r="A73" s="30"/>
      <c r="B73" s="53"/>
      <c r="C73" s="65"/>
      <c r="D73" s="322"/>
      <c r="E73" s="323"/>
      <c r="F73" s="323"/>
      <c r="G73" s="323"/>
      <c r="H73" s="323"/>
      <c r="I73" s="323"/>
      <c r="J73" s="323"/>
      <c r="K73" s="324"/>
      <c r="L73" s="64"/>
      <c r="M73" s="34"/>
      <c r="N73" s="51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07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5.75">
      <c r="A74" s="30"/>
      <c r="B74" s="53"/>
      <c r="C74" s="65"/>
      <c r="D74" s="318"/>
      <c r="E74" s="316"/>
      <c r="F74" s="316"/>
      <c r="G74" s="316"/>
      <c r="H74" s="316"/>
      <c r="I74" s="316"/>
      <c r="J74" s="316"/>
      <c r="K74" s="317"/>
      <c r="L74" s="66"/>
      <c r="M74" s="34"/>
      <c r="N74" s="51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07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5.75">
      <c r="A75" s="30"/>
      <c r="B75" s="53"/>
      <c r="C75" s="158" t="s">
        <v>122</v>
      </c>
      <c r="D75" s="33"/>
      <c r="E75" s="33"/>
      <c r="F75" s="33"/>
      <c r="G75" s="34"/>
      <c r="H75" s="34"/>
      <c r="I75" s="34"/>
      <c r="J75" s="34"/>
      <c r="K75" s="34"/>
      <c r="L75" s="41">
        <f>SUM(L69:L74)</f>
        <v>0</v>
      </c>
      <c r="M75" s="34"/>
      <c r="N75" s="51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07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5">
      <c r="A76" s="30"/>
      <c r="B76" s="53"/>
      <c r="C76" s="33"/>
      <c r="D76" s="33"/>
      <c r="E76" s="33"/>
      <c r="F76" s="33"/>
      <c r="G76" s="34"/>
      <c r="H76" s="34"/>
      <c r="I76" s="34"/>
      <c r="J76" s="34"/>
      <c r="K76" s="34"/>
      <c r="L76" s="34"/>
      <c r="M76" s="278" t="s">
        <v>121</v>
      </c>
      <c r="N76" s="69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07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5.75">
      <c r="A77" s="30"/>
      <c r="B77" s="53"/>
      <c r="C77" s="33"/>
      <c r="D77" s="42" t="s">
        <v>23</v>
      </c>
      <c r="E77" s="33"/>
      <c r="F77" s="33"/>
      <c r="G77" s="34"/>
      <c r="H77" s="34"/>
      <c r="I77" s="34"/>
      <c r="J77" s="34"/>
      <c r="K77" s="34"/>
      <c r="L77" s="41">
        <f>SUM(L31,L41,L48,L56,L66,L75)</f>
        <v>0</v>
      </c>
      <c r="M77" s="308">
        <f>L31+L41+L48+SUM(W52:W55)</f>
        <v>0</v>
      </c>
      <c r="N77" s="309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07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5">
      <c r="A78" s="30"/>
      <c r="B78" s="53"/>
      <c r="C78" s="33"/>
      <c r="D78" s="33"/>
      <c r="E78" s="33"/>
      <c r="F78" s="33"/>
      <c r="G78" s="34"/>
      <c r="H78" s="34"/>
      <c r="I78" s="34"/>
      <c r="J78" s="34"/>
      <c r="K78" s="34"/>
      <c r="L78" s="34"/>
      <c r="M78" s="34"/>
      <c r="N78" s="51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07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6.5" thickBot="1">
      <c r="A79" s="30"/>
      <c r="B79" s="53"/>
      <c r="C79" s="33"/>
      <c r="D79" s="75" t="s">
        <v>57</v>
      </c>
      <c r="E79" s="33"/>
      <c r="F79" s="33"/>
      <c r="G79" s="33"/>
      <c r="H79" s="33"/>
      <c r="I79" s="33"/>
      <c r="J79" s="33"/>
      <c r="K79" s="33"/>
      <c r="L79" s="34"/>
      <c r="M79" s="34"/>
      <c r="N79" s="51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07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6.5" thickBot="1">
      <c r="A80" s="31"/>
      <c r="B80" s="54"/>
      <c r="C80" s="60" t="s">
        <v>25</v>
      </c>
      <c r="D80" s="162">
        <v>0.453</v>
      </c>
      <c r="E80" s="313"/>
      <c r="F80" s="313"/>
      <c r="G80" s="313"/>
      <c r="H80" s="313"/>
      <c r="I80" s="313"/>
      <c r="J80" s="313"/>
      <c r="K80" s="314"/>
      <c r="L80" s="43">
        <f>IF(D80=45.3%,D80*M77,IF(D80=22.3%,D80*M77,IF(D80=10%,D80*M77,IF(D80=8%,D80*M77,IF(D80=0,0)))))</f>
        <v>0</v>
      </c>
      <c r="M80" s="34"/>
      <c r="N80" s="51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07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2:54" ht="17.25" thickBot="1" thickTop="1">
      <c r="B81" s="50"/>
      <c r="C81" s="37" t="s">
        <v>26</v>
      </c>
      <c r="D81" s="305"/>
      <c r="E81" s="306"/>
      <c r="F81" s="306"/>
      <c r="G81" s="306"/>
      <c r="H81" s="306"/>
      <c r="I81" s="306"/>
      <c r="J81" s="306"/>
      <c r="K81" s="307"/>
      <c r="L81" s="44">
        <f>SUM(L77,L80)</f>
        <v>0</v>
      </c>
      <c r="M81" s="34"/>
      <c r="N81" s="51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07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2:54" ht="14.25" thickBot="1" thickTop="1">
      <c r="B82" s="55"/>
      <c r="C82" s="56"/>
      <c r="D82" s="56"/>
      <c r="E82" s="57"/>
      <c r="F82" s="57"/>
      <c r="G82" s="57"/>
      <c r="H82" s="57"/>
      <c r="I82" s="57"/>
      <c r="J82" s="57"/>
      <c r="K82" s="57"/>
      <c r="L82" s="57"/>
      <c r="M82" s="57"/>
      <c r="N82" s="58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07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5:54" ht="13.5" thickTop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07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5:54" ht="12.7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07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5:54" ht="12.7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07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5:54" ht="12.7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07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5:54" ht="12.7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07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5:54" ht="12.7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07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5:54" ht="12.7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5:54" ht="12.7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07"/>
      <c r="Z90" s="207"/>
      <c r="AA90" s="207"/>
      <c r="AB90" s="207"/>
      <c r="AC90" s="207"/>
      <c r="AD90" s="207"/>
      <c r="AE90" s="207"/>
      <c r="AF90" s="20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5:54" ht="12.7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07"/>
      <c r="Z91" s="207"/>
      <c r="AA91" s="207"/>
      <c r="AB91" s="207"/>
      <c r="AC91" s="207"/>
      <c r="AD91" s="207"/>
      <c r="AE91" s="207"/>
      <c r="AF91" s="207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5:54" ht="12.7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07"/>
      <c r="Z92" s="207"/>
      <c r="AA92" s="207"/>
      <c r="AB92" s="207"/>
      <c r="AC92" s="207"/>
      <c r="AD92" s="207"/>
      <c r="AE92" s="207"/>
      <c r="AF92" s="207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5:54" ht="12.7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07"/>
      <c r="Z93" s="207"/>
      <c r="AA93" s="207"/>
      <c r="AB93" s="207"/>
      <c r="AC93" s="207"/>
      <c r="AD93" s="207"/>
      <c r="AE93" s="207"/>
      <c r="AF93" s="207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5:54" ht="12.7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07"/>
      <c r="Z94" s="207"/>
      <c r="AA94" s="207"/>
      <c r="AB94" s="207"/>
      <c r="AC94" s="207"/>
      <c r="AD94" s="207"/>
      <c r="AE94" s="207"/>
      <c r="AF94" s="207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5:54" ht="12.7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07"/>
      <c r="Z95" s="207"/>
      <c r="AA95" s="207"/>
      <c r="AB95" s="207"/>
      <c r="AC95" s="207"/>
      <c r="AD95" s="207"/>
      <c r="AE95" s="207"/>
      <c r="AF95" s="207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25:32" ht="12.75">
      <c r="Y96" s="15"/>
      <c r="Z96" s="15"/>
      <c r="AA96" s="15"/>
      <c r="AB96" s="207"/>
      <c r="AC96" s="15"/>
      <c r="AD96" s="15"/>
      <c r="AE96" s="15"/>
      <c r="AF96" s="15"/>
    </row>
    <row r="97" spans="25:32" ht="12.75">
      <c r="Y97" s="15"/>
      <c r="Z97" s="15"/>
      <c r="AA97" s="15"/>
      <c r="AB97" s="15"/>
      <c r="AC97" s="15"/>
      <c r="AD97" s="15"/>
      <c r="AE97" s="15"/>
      <c r="AF97" s="15"/>
    </row>
    <row r="98" spans="25:32" ht="12.75">
      <c r="Y98" s="15"/>
      <c r="Z98" s="15"/>
      <c r="AA98" s="15"/>
      <c r="AB98" s="15"/>
      <c r="AC98" s="15"/>
      <c r="AD98" s="15"/>
      <c r="AE98" s="15"/>
      <c r="AF98" s="15"/>
    </row>
    <row r="99" spans="25:32" ht="12.75">
      <c r="Y99" s="15"/>
      <c r="Z99" s="15"/>
      <c r="AA99" s="15"/>
      <c r="AB99" s="15"/>
      <c r="AC99" s="15"/>
      <c r="AD99" s="15"/>
      <c r="AE99" s="15"/>
      <c r="AF99" s="15"/>
    </row>
    <row r="100" spans="25:32" ht="12.75">
      <c r="Y100" s="15"/>
      <c r="Z100" s="15"/>
      <c r="AA100" s="15"/>
      <c r="AB100" s="15"/>
      <c r="AC100" s="15"/>
      <c r="AD100" s="15"/>
      <c r="AE100" s="15"/>
      <c r="AF100" s="15"/>
    </row>
    <row r="101" spans="25:32" ht="12.75">
      <c r="Y101" s="15"/>
      <c r="Z101" s="15"/>
      <c r="AA101" s="15"/>
      <c r="AB101" s="15"/>
      <c r="AC101" s="15"/>
      <c r="AD101" s="15"/>
      <c r="AE101" s="15"/>
      <c r="AF101" s="15"/>
    </row>
    <row r="102" spans="25:32" ht="12.75">
      <c r="Y102" s="15"/>
      <c r="Z102" s="15"/>
      <c r="AA102" s="15"/>
      <c r="AB102" s="15"/>
      <c r="AC102" s="15"/>
      <c r="AD102" s="15"/>
      <c r="AE102" s="15"/>
      <c r="AF102" s="15"/>
    </row>
    <row r="103" spans="3:32" ht="12.75">
      <c r="C103" s="165"/>
      <c r="Y103" s="15"/>
      <c r="Z103" s="15"/>
      <c r="AA103" s="15"/>
      <c r="AB103" s="15"/>
      <c r="AC103" s="15"/>
      <c r="AD103" s="15"/>
      <c r="AE103" s="15"/>
      <c r="AF103" s="15"/>
    </row>
    <row r="104" spans="3:32" ht="12.75">
      <c r="C104" s="165"/>
      <c r="Y104" s="15"/>
      <c r="Z104" s="15"/>
      <c r="AA104" s="15"/>
      <c r="AB104" s="15"/>
      <c r="AC104" s="15"/>
      <c r="AD104" s="15"/>
      <c r="AE104" s="15"/>
      <c r="AF104" s="15"/>
    </row>
    <row r="105" spans="3:28" ht="12.75">
      <c r="C105" s="165"/>
      <c r="AB105" s="15"/>
    </row>
    <row r="106" spans="3:28" ht="12.75">
      <c r="C106" s="164"/>
      <c r="AB106" s="15"/>
    </row>
    <row r="107" ht="12.75">
      <c r="AB107" s="15"/>
    </row>
    <row r="108" ht="12.75">
      <c r="AB108" s="15"/>
    </row>
    <row r="109" ht="12.75">
      <c r="AB109" s="15"/>
    </row>
    <row r="111" spans="28:31" ht="12.75">
      <c r="AB111" s="15"/>
      <c r="AC111" s="15"/>
      <c r="AD111" s="15"/>
      <c r="AE111" s="15"/>
    </row>
    <row r="112" spans="28:31" ht="12.75">
      <c r="AB112" s="15"/>
      <c r="AC112" s="15"/>
      <c r="AD112" s="15"/>
      <c r="AE112" s="15"/>
    </row>
    <row r="113" spans="28:31" ht="12.75">
      <c r="AB113" s="15"/>
      <c r="AC113" s="171"/>
      <c r="AD113" s="15"/>
      <c r="AE113" s="15"/>
    </row>
    <row r="114" spans="28:31" ht="12.75">
      <c r="AB114" s="169"/>
      <c r="AC114" s="171"/>
      <c r="AD114" s="15"/>
      <c r="AE114" s="15"/>
    </row>
    <row r="115" spans="28:31" ht="12.75">
      <c r="AB115" s="15"/>
      <c r="AC115" s="171"/>
      <c r="AD115" s="15"/>
      <c r="AE115" s="15"/>
    </row>
    <row r="116" spans="28:31" ht="12.75">
      <c r="AB116" s="171"/>
      <c r="AC116" s="171"/>
      <c r="AD116" s="15"/>
      <c r="AE116" s="15"/>
    </row>
    <row r="117" spans="28:31" ht="12.75">
      <c r="AB117" s="170"/>
      <c r="AC117" s="171"/>
      <c r="AD117" s="15"/>
      <c r="AE117" s="15"/>
    </row>
    <row r="118" spans="28:31" ht="12.75">
      <c r="AB118" s="15"/>
      <c r="AC118" s="171"/>
      <c r="AD118" s="15"/>
      <c r="AE118" s="15"/>
    </row>
    <row r="119" spans="28:31" ht="12.75">
      <c r="AB119" s="169"/>
      <c r="AC119" s="171"/>
      <c r="AD119" s="15"/>
      <c r="AE119" s="15"/>
    </row>
    <row r="120" spans="28:31" ht="12.75">
      <c r="AB120" s="15"/>
      <c r="AC120" s="171"/>
      <c r="AD120" s="15"/>
      <c r="AE120" s="15"/>
    </row>
    <row r="121" spans="28:31" ht="12.75">
      <c r="AB121" s="171"/>
      <c r="AC121" s="171"/>
      <c r="AD121" s="15"/>
      <c r="AE121" s="15"/>
    </row>
    <row r="122" spans="28:31" ht="12.75">
      <c r="AB122" s="169"/>
      <c r="AC122" s="171"/>
      <c r="AD122" s="15"/>
      <c r="AE122" s="15"/>
    </row>
    <row r="123" spans="28:31" ht="12.75">
      <c r="AB123" s="171"/>
      <c r="AC123" s="171"/>
      <c r="AD123" s="15"/>
      <c r="AE123" s="15"/>
    </row>
    <row r="124" spans="28:31" ht="12.75">
      <c r="AB124" s="15"/>
      <c r="AC124" s="15"/>
      <c r="AD124" s="15"/>
      <c r="AE124" s="15"/>
    </row>
    <row r="125" spans="28:31" ht="12.75">
      <c r="AB125" s="15"/>
      <c r="AC125" s="15"/>
      <c r="AD125" s="15"/>
      <c r="AE125" s="15"/>
    </row>
    <row r="126" spans="28:31" ht="12.75">
      <c r="AB126" s="15"/>
      <c r="AC126" s="15"/>
      <c r="AD126" s="15"/>
      <c r="AE126" s="15"/>
    </row>
    <row r="127" spans="28:31" ht="12.75">
      <c r="AB127" s="15"/>
      <c r="AC127" s="15"/>
      <c r="AD127" s="15"/>
      <c r="AE127" s="15"/>
    </row>
    <row r="128" spans="28:31" ht="12.75">
      <c r="AB128" s="15"/>
      <c r="AC128" s="15"/>
      <c r="AD128" s="15"/>
      <c r="AE128" s="15"/>
    </row>
    <row r="129" spans="28:31" ht="12.75">
      <c r="AB129" s="15"/>
      <c r="AC129" s="15"/>
      <c r="AD129" s="15"/>
      <c r="AE129" s="15"/>
    </row>
    <row r="130" spans="28:31" ht="12.75">
      <c r="AB130" s="15"/>
      <c r="AC130" s="15"/>
      <c r="AD130" s="15"/>
      <c r="AE130" s="15"/>
    </row>
    <row r="131" spans="28:31" ht="12.75">
      <c r="AB131" s="15"/>
      <c r="AC131" s="15"/>
      <c r="AD131" s="15"/>
      <c r="AE131" s="15"/>
    </row>
    <row r="132" spans="28:31" ht="12.75">
      <c r="AB132" s="15"/>
      <c r="AC132" s="15"/>
      <c r="AD132" s="15"/>
      <c r="AE132" s="15"/>
    </row>
    <row r="133" spans="28:31" ht="12.75">
      <c r="AB133" s="15"/>
      <c r="AC133" s="15"/>
      <c r="AD133" s="15"/>
      <c r="AE133" s="15"/>
    </row>
    <row r="134" spans="28:31" ht="12.75">
      <c r="AB134" s="15"/>
      <c r="AC134" s="15"/>
      <c r="AD134" s="15"/>
      <c r="AE134" s="15"/>
    </row>
    <row r="135" spans="28:31" ht="12.75">
      <c r="AB135" s="15"/>
      <c r="AC135" s="15"/>
      <c r="AD135" s="15"/>
      <c r="AE135" s="15"/>
    </row>
    <row r="136" spans="28:31" ht="12.75">
      <c r="AB136" s="15"/>
      <c r="AC136" s="15"/>
      <c r="AD136" s="15"/>
      <c r="AE136" s="15"/>
    </row>
    <row r="137" spans="28:31" ht="12.75">
      <c r="AB137" s="15"/>
      <c r="AC137" s="15"/>
      <c r="AD137" s="15"/>
      <c r="AE137" s="15"/>
    </row>
  </sheetData>
  <sheetProtection/>
  <mergeCells count="37">
    <mergeCell ref="B5:U5"/>
    <mergeCell ref="B6:U6"/>
    <mergeCell ref="D74:K74"/>
    <mergeCell ref="D64:K64"/>
    <mergeCell ref="D65:K65"/>
    <mergeCell ref="D69:K69"/>
    <mergeCell ref="D70:K70"/>
    <mergeCell ref="D71:K71"/>
    <mergeCell ref="D72:K72"/>
    <mergeCell ref="D28:K28"/>
    <mergeCell ref="D47:K47"/>
    <mergeCell ref="D29:K29"/>
    <mergeCell ref="D30:K30"/>
    <mergeCell ref="D60:K60"/>
    <mergeCell ref="D61:K61"/>
    <mergeCell ref="D62:K62"/>
    <mergeCell ref="D52:K52"/>
    <mergeCell ref="D73:K73"/>
    <mergeCell ref="A1:U1"/>
    <mergeCell ref="A2:U2"/>
    <mergeCell ref="A3:U3"/>
    <mergeCell ref="M77:N77"/>
    <mergeCell ref="D54:K54"/>
    <mergeCell ref="D55:K55"/>
    <mergeCell ref="D45:K45"/>
    <mergeCell ref="D46:K46"/>
    <mergeCell ref="D53:K53"/>
    <mergeCell ref="D81:K81"/>
    <mergeCell ref="E80:K80"/>
    <mergeCell ref="D36:K36"/>
    <mergeCell ref="D37:K37"/>
    <mergeCell ref="D38:K38"/>
    <mergeCell ref="D39:K39"/>
    <mergeCell ref="D40:K40"/>
    <mergeCell ref="D43:K43"/>
    <mergeCell ref="D44:K44"/>
    <mergeCell ref="D63:K63"/>
  </mergeCells>
  <dataValidations count="12">
    <dataValidation type="list" allowBlank="1" showInputMessage="1" showErrorMessage="1" promptTitle="Indirect Cost Rate" prompt="Select:&#10; - 50% of Salaries &amp; Wages for on-campus projects&#10;&#10; - 15% of total direct costs for off-campus projects&#10;&#10; - OTHER for different rate" sqref="B80">
      <formula1>IDC</formula1>
    </dataValidation>
    <dataValidation allowBlank="1" showInputMessage="1" showErrorMessage="1" promptTitle="Indirect Cost Rate" prompt="Select:&#10; - 50% of Salaries &amp; Wages for on-campus projects&#10;&#10; - 15% of total direct costs for off-campus projects&#10;&#10; - 0 for different rate. Use the red box to the right to enter rate." sqref="A80"/>
    <dataValidation type="list" allowBlank="1" showInputMessage="1" showErrorMessage="1" promptTitle="Indirect Cost Rate" prompt="Select 45.3% for on-campus&#10;Select 22.3% for off-campus&#10;Select 8% for restricted programs (Dept of Ed)" sqref="D80">
      <formula1>$AD$1:$AD$5</formula1>
    </dataValidation>
    <dataValidation allowBlank="1" showInputMessage="1" showErrorMessage="1" promptTitle="Personnel Title" prompt="Select a title form the drop down list. " errorTitle="Personnel Title" error="You must use a title from the list." sqref="C23:C24 B16"/>
    <dataValidation type="list" allowBlank="1" showInputMessage="1" sqref="C53:C55">
      <formula1>Contracts</formula1>
    </dataValidation>
    <dataValidation type="list" allowBlank="1" showInputMessage="1" promptTitle="Appointment" prompt="Please select either 9 or 12 month appointment or type in another number." sqref="G18:G22 G10:G15">
      <formula1>Appointment</formula1>
    </dataValidation>
    <dataValidation type="list" allowBlank="1" showInputMessage="1" promptTitle="Personnel Title" prompt="Select a title form the drop down list. " errorTitle="Personnel Title" error="You must use a title from the list." sqref="C18:C22">
      <formula1>Personnel</formula1>
    </dataValidation>
    <dataValidation allowBlank="1" showInputMessage="1" promptTitle="Cost Description" prompt="Select a cost description from the list or type your own." sqref="C42"/>
    <dataValidation type="list" allowBlank="1" showInputMessage="1" promptTitle="Cost Description" prompt="Select a cost description from the list or type your own." sqref="C43:C47">
      <formula1>$AC$1:$AC$6</formula1>
    </dataValidation>
    <dataValidation type="list" allowBlank="1" showInputMessage="1" showErrorMessage="1" sqref="C36:C41">
      <formula1>$AB$1:$AB$5</formula1>
    </dataValidation>
    <dataValidation type="list" allowBlank="1" showInputMessage="1" showErrorMessage="1" sqref="C69:C74">
      <formula1>$AE$1:$AE$4</formula1>
    </dataValidation>
    <dataValidation type="list" allowBlank="1" showInputMessage="1" promptTitle="Personnel Title" prompt="Select a title form the drop down list. " errorTitle="Personnel Title" error="You must use a title from the list." sqref="C10:C15">
      <formula1>$AF$1:$AF$6</formula1>
    </dataValidation>
  </dataValidations>
  <printOptions horizontalCentered="1"/>
  <pageMargins left="0.25" right="0.25" top="0.5" bottom="0.25" header="0.25" footer="0.25"/>
  <pageSetup horizontalDpi="600" verticalDpi="600" orientation="portrait" scale="48" r:id="rId1"/>
  <headerFooter alignWithMargins="0">
    <oddFooter>&amp;RREVISED by OSP 09/01/2015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U46"/>
  <sheetViews>
    <sheetView showGridLines="0" workbookViewId="0" topLeftCell="A3">
      <selection activeCell="D37" sqref="D37"/>
    </sheetView>
  </sheetViews>
  <sheetFormatPr defaultColWidth="9.140625" defaultRowHeight="12.75"/>
  <cols>
    <col min="1" max="1" width="2.57421875" style="0" customWidth="1"/>
    <col min="2" max="2" width="28.00390625" style="0" customWidth="1"/>
    <col min="3" max="3" width="24.421875" style="0" customWidth="1"/>
    <col min="4" max="5" width="15.7109375" style="0" customWidth="1"/>
    <col min="6" max="6" width="5.00390625" style="0" customWidth="1"/>
  </cols>
  <sheetData>
    <row r="1" spans="1:21" ht="25.5">
      <c r="A1" s="325" t="s">
        <v>161</v>
      </c>
      <c r="B1" s="325"/>
      <c r="C1" s="325"/>
      <c r="D1" s="325"/>
      <c r="E1" s="325"/>
      <c r="F1" s="325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</row>
    <row r="2" spans="1:21" ht="20.25" customHeight="1">
      <c r="A2" s="325" t="s">
        <v>162</v>
      </c>
      <c r="B2" s="325"/>
      <c r="C2" s="325"/>
      <c r="D2" s="325"/>
      <c r="E2" s="325"/>
      <c r="F2" s="325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</row>
    <row r="3" spans="1:21" ht="20.25" customHeight="1">
      <c r="A3" s="325" t="s">
        <v>131</v>
      </c>
      <c r="B3" s="325"/>
      <c r="C3" s="325"/>
      <c r="D3" s="325"/>
      <c r="E3" s="325"/>
      <c r="F3" s="325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</row>
    <row r="17" ht="13.5" thickBot="1"/>
    <row r="18" ht="21.75" thickBot="1" thickTop="1">
      <c r="C18" s="293" t="s">
        <v>49</v>
      </c>
    </row>
    <row r="19" ht="13.5" thickTop="1"/>
    <row r="20" ht="13.5" thickBot="1"/>
    <row r="21" spans="1:6" ht="13.5" thickTop="1">
      <c r="A21" s="16"/>
      <c r="B21" s="17"/>
      <c r="C21" s="17"/>
      <c r="D21" s="18"/>
      <c r="E21" s="18"/>
      <c r="F21" s="19"/>
    </row>
    <row r="22" spans="1:6" ht="12.75">
      <c r="A22" s="20"/>
      <c r="B22" s="14" t="s">
        <v>12</v>
      </c>
      <c r="C22" s="14"/>
      <c r="D22" s="22" t="s">
        <v>62</v>
      </c>
      <c r="E22" s="22" t="s">
        <v>61</v>
      </c>
      <c r="F22" s="21"/>
    </row>
    <row r="23" spans="1:6" ht="12.75">
      <c r="A23" s="20"/>
      <c r="B23" s="8"/>
      <c r="C23" s="8"/>
      <c r="D23" s="4"/>
      <c r="E23" s="4"/>
      <c r="F23" s="21"/>
    </row>
    <row r="24" spans="1:6" ht="12.75">
      <c r="A24" s="20"/>
      <c r="B24" s="7" t="s">
        <v>59</v>
      </c>
      <c r="C24" s="7"/>
      <c r="D24" s="3">
        <f>SUM('Year 1'!L29,'Year 2'!L28,'Year 3'!L28,'Year 4'!L28,'Year 5'!L28)</f>
        <v>0</v>
      </c>
      <c r="E24" s="4"/>
      <c r="F24" s="21"/>
    </row>
    <row r="25" spans="1:6" ht="12.75">
      <c r="A25" s="20"/>
      <c r="B25" s="7" t="s">
        <v>141</v>
      </c>
      <c r="C25" s="7"/>
      <c r="D25" s="3">
        <f>SUM('Year 1'!L30,'Year 2'!L29,'Year 3'!L29,'Year 4'!L29,'Year 5'!L29)</f>
        <v>0</v>
      </c>
      <c r="E25" s="4"/>
      <c r="F25" s="21"/>
    </row>
    <row r="26" spans="1:6" ht="12.75">
      <c r="A26" s="20"/>
      <c r="B26" s="7" t="s">
        <v>60</v>
      </c>
      <c r="C26" s="7"/>
      <c r="D26" s="3">
        <f>SUM('Year 1'!L31,'Year 2'!L30,'Year 3'!L30,'Year 4'!L30,'Year 5'!L30)</f>
        <v>0</v>
      </c>
      <c r="E26" s="4"/>
      <c r="F26" s="21"/>
    </row>
    <row r="27" spans="1:6" ht="12.75">
      <c r="A27" s="20"/>
      <c r="B27" s="7"/>
      <c r="C27" s="7"/>
      <c r="D27" s="4"/>
      <c r="E27" s="4"/>
      <c r="F27" s="21"/>
    </row>
    <row r="28" spans="1:6" ht="12.75">
      <c r="A28" s="20"/>
      <c r="B28" s="7" t="s">
        <v>118</v>
      </c>
      <c r="C28" s="7"/>
      <c r="E28" s="5">
        <f>SUM(D24:D26)</f>
        <v>0</v>
      </c>
      <c r="F28" s="21"/>
    </row>
    <row r="29" spans="1:6" ht="12.75">
      <c r="A29" s="20"/>
      <c r="B29" s="8"/>
      <c r="C29" s="8"/>
      <c r="D29" s="4"/>
      <c r="E29" s="4"/>
      <c r="F29" s="21"/>
    </row>
    <row r="30" spans="1:6" ht="12.75">
      <c r="A30" s="20"/>
      <c r="B30" s="8"/>
      <c r="C30" s="8"/>
      <c r="D30" s="4"/>
      <c r="E30" s="4"/>
      <c r="F30" s="21"/>
    </row>
    <row r="31" spans="1:6" ht="12.75">
      <c r="A31" s="20"/>
      <c r="B31" s="8"/>
      <c r="C31" s="8"/>
      <c r="D31" s="4"/>
      <c r="E31" s="4"/>
      <c r="F31" s="21"/>
    </row>
    <row r="32" spans="1:6" ht="12.75">
      <c r="A32" s="20"/>
      <c r="B32" s="7" t="s">
        <v>45</v>
      </c>
      <c r="C32" s="7"/>
      <c r="D32" s="3">
        <f>SUM('Year 1'!L43,'Year 2'!L41,'Year 3'!L41,'Year 4'!L41,'Year 5'!L41)</f>
        <v>0</v>
      </c>
      <c r="E32" s="4"/>
      <c r="F32" s="21"/>
    </row>
    <row r="33" spans="1:6" ht="12.75">
      <c r="A33" s="20"/>
      <c r="B33" s="7" t="s">
        <v>163</v>
      </c>
      <c r="C33" s="7"/>
      <c r="D33" s="3">
        <f>SUM('Year 1'!L51,'Year 2'!L48,'Year 3'!L48,'Year 4'!L48,'Year 5'!L48)</f>
        <v>0</v>
      </c>
      <c r="E33" s="4"/>
      <c r="F33" s="21"/>
    </row>
    <row r="34" spans="1:6" ht="12.75">
      <c r="A34" s="20"/>
      <c r="B34" s="7" t="s">
        <v>117</v>
      </c>
      <c r="C34" s="7"/>
      <c r="D34" s="3">
        <f>SUM('Year 1'!L59,'Year 2'!L56,'Year 3'!L56,'Year 4'!L56,'Year 5'!L56)</f>
        <v>0</v>
      </c>
      <c r="E34" s="4"/>
      <c r="F34" s="21"/>
    </row>
    <row r="35" spans="1:6" ht="12.75">
      <c r="A35" s="28"/>
      <c r="B35" s="7" t="s">
        <v>28</v>
      </c>
      <c r="C35" s="7"/>
      <c r="D35" s="3">
        <f>SUM('Year 1'!L69,'Year 2'!L66,'Year 3'!L66,'Year 4'!L66,'Year 5'!L66)</f>
        <v>0</v>
      </c>
      <c r="E35" s="4"/>
      <c r="F35" s="21"/>
    </row>
    <row r="36" spans="1:6" ht="12.75">
      <c r="A36" s="28"/>
      <c r="B36" s="7" t="s">
        <v>128</v>
      </c>
      <c r="C36" s="7"/>
      <c r="D36" s="3">
        <f>SUM('Year 1'!L78,'Year 2'!L75,'Year 3'!L75,'Year 4'!L75,'Year 5'!L75)</f>
        <v>0</v>
      </c>
      <c r="E36" s="4"/>
      <c r="F36" s="21"/>
    </row>
    <row r="37" spans="1:6" ht="12.75">
      <c r="A37" s="28"/>
      <c r="B37" s="8"/>
      <c r="C37" s="8"/>
      <c r="D37" s="4"/>
      <c r="E37" s="4"/>
      <c r="F37" s="21"/>
    </row>
    <row r="38" spans="1:6" ht="12.75">
      <c r="A38" s="28"/>
      <c r="B38" s="7" t="s">
        <v>63</v>
      </c>
      <c r="C38" s="8"/>
      <c r="E38" s="63">
        <f>E28+D32+D33+D34+D35+D36</f>
        <v>0</v>
      </c>
      <c r="F38" s="21"/>
    </row>
    <row r="39" spans="1:6" ht="12.75">
      <c r="A39" s="28"/>
      <c r="B39" s="8"/>
      <c r="C39" s="8"/>
      <c r="D39" s="4"/>
      <c r="E39" s="4"/>
      <c r="F39" s="21"/>
    </row>
    <row r="40" spans="1:6" ht="12.75">
      <c r="A40" s="28"/>
      <c r="B40" s="8"/>
      <c r="C40" s="8"/>
      <c r="D40" s="4"/>
      <c r="E40" s="4"/>
      <c r="F40" s="21"/>
    </row>
    <row r="41" spans="1:6" ht="12.75">
      <c r="A41" s="28"/>
      <c r="B41" s="8"/>
      <c r="C41" s="8"/>
      <c r="D41" s="4"/>
      <c r="E41" s="4"/>
      <c r="F41" s="21"/>
    </row>
    <row r="42" spans="1:6" ht="12.75">
      <c r="A42" s="23"/>
      <c r="B42" s="7" t="s">
        <v>127</v>
      </c>
      <c r="C42" s="7"/>
      <c r="E42" s="3">
        <f>SUM('Year 1'!L83,'Year 2'!L80,'Year 3'!L80,'Year 4'!L80,'Year 5'!L80)</f>
        <v>0</v>
      </c>
      <c r="F42" s="21"/>
    </row>
    <row r="43" spans="1:6" ht="13.5" thickBot="1">
      <c r="A43" s="23"/>
      <c r="B43" s="7"/>
      <c r="C43" s="7"/>
      <c r="D43" s="4"/>
      <c r="E43" s="4"/>
      <c r="F43" s="21"/>
    </row>
    <row r="44" spans="1:6" ht="19.5" thickBot="1" thickTop="1">
      <c r="A44" s="20"/>
      <c r="B44" s="61" t="s">
        <v>26</v>
      </c>
      <c r="C44" s="7"/>
      <c r="E44" s="62">
        <f>SUM(E38,E42)</f>
        <v>0</v>
      </c>
      <c r="F44" s="21"/>
    </row>
    <row r="45" spans="1:6" ht="13.5" thickTop="1">
      <c r="A45" s="20"/>
      <c r="B45" s="8"/>
      <c r="C45" s="8"/>
      <c r="D45" s="4"/>
      <c r="E45" s="4"/>
      <c r="F45" s="21"/>
    </row>
    <row r="46" spans="1:6" ht="13.5" thickBot="1">
      <c r="A46" s="24"/>
      <c r="B46" s="25"/>
      <c r="C46" s="25"/>
      <c r="D46" s="26"/>
      <c r="E46" s="26"/>
      <c r="F46" s="27"/>
    </row>
    <row r="47" ht="13.5" thickTop="1"/>
  </sheetData>
  <sheetProtection/>
  <protectedRanges>
    <protectedRange sqref="A1:F3" name="Title"/>
  </protectedRanges>
  <mergeCells count="3">
    <mergeCell ref="A1:F1"/>
    <mergeCell ref="A2:F2"/>
    <mergeCell ref="A3:F3"/>
  </mergeCells>
  <dataValidations count="2">
    <dataValidation allowBlank="1" promptTitle="Indirect Cost Rate" prompt="Select:&#10; - 50% of Salaries &amp; Wages for on-campus projects&#10;&#10; - 15% of total direct costs for off-campus projects&#10;&#10; - OTHER for different rate" sqref="A43"/>
    <dataValidation allowBlank="1" sqref="A42"/>
  </dataValidations>
  <printOptions/>
  <pageMargins left="0.75" right="0.6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U42"/>
  <sheetViews>
    <sheetView showGridLines="0" zoomScalePageLayoutView="0" workbookViewId="0" topLeftCell="A1">
      <selection activeCell="A11" sqref="A11"/>
    </sheetView>
  </sheetViews>
  <sheetFormatPr defaultColWidth="9.140625" defaultRowHeight="12.75"/>
  <cols>
    <col min="1" max="9" width="9.140625" style="121" customWidth="1"/>
    <col min="10" max="11" width="10.7109375" style="121" customWidth="1"/>
    <col min="12" max="12" width="4.7109375" style="121" customWidth="1"/>
    <col min="13" max="14" width="10.7109375" style="121" customWidth="1"/>
    <col min="15" max="15" width="4.7109375" style="121" customWidth="1"/>
    <col min="16" max="19" width="10.7109375" style="121" customWidth="1"/>
    <col min="20" max="20" width="4.7109375" style="121" customWidth="1"/>
    <col min="21" max="22" width="10.7109375" style="121" customWidth="1"/>
    <col min="23" max="16384" width="9.140625" style="121" customWidth="1"/>
  </cols>
  <sheetData>
    <row r="1" spans="9:20" ht="12">
      <c r="I1" s="122" t="s">
        <v>64</v>
      </c>
      <c r="N1" s="123"/>
      <c r="O1" s="123"/>
      <c r="P1" s="123"/>
      <c r="R1" s="122"/>
      <c r="S1" s="122"/>
      <c r="T1" s="124"/>
    </row>
    <row r="2" spans="9:20" ht="12">
      <c r="I2" s="122" t="s">
        <v>65</v>
      </c>
      <c r="N2" s="123"/>
      <c r="O2" s="123"/>
      <c r="P2" s="123"/>
      <c r="R2" s="122"/>
      <c r="S2" s="122"/>
      <c r="T2" s="124"/>
    </row>
    <row r="6" spans="1:17" ht="12">
      <c r="A6" s="326" t="s">
        <v>66</v>
      </c>
      <c r="B6" s="326"/>
      <c r="C6" s="125"/>
      <c r="D6" s="326" t="s">
        <v>67</v>
      </c>
      <c r="E6" s="326"/>
      <c r="F6" s="125"/>
      <c r="G6" s="328" t="s">
        <v>68</v>
      </c>
      <c r="H6" s="329"/>
      <c r="I6" s="126"/>
      <c r="J6" s="326" t="s">
        <v>69</v>
      </c>
      <c r="K6" s="326"/>
      <c r="L6" s="127"/>
      <c r="M6" s="326" t="s">
        <v>70</v>
      </c>
      <c r="N6" s="326"/>
      <c r="O6" s="127"/>
      <c r="P6" s="326" t="s">
        <v>71</v>
      </c>
      <c r="Q6" s="326"/>
    </row>
    <row r="7" spans="1:17" ht="12">
      <c r="A7" s="327" t="s">
        <v>72</v>
      </c>
      <c r="B7" s="327"/>
      <c r="C7" s="128"/>
      <c r="D7" s="327" t="s">
        <v>73</v>
      </c>
      <c r="E7" s="327"/>
      <c r="F7" s="128"/>
      <c r="G7" s="330" t="s">
        <v>73</v>
      </c>
      <c r="H7" s="331"/>
      <c r="I7" s="126"/>
      <c r="J7" s="327" t="s">
        <v>74</v>
      </c>
      <c r="K7" s="332"/>
      <c r="L7" s="129"/>
      <c r="M7" s="327" t="s">
        <v>73</v>
      </c>
      <c r="N7" s="327"/>
      <c r="O7" s="129"/>
      <c r="P7" s="327" t="s">
        <v>75</v>
      </c>
      <c r="Q7" s="327"/>
    </row>
    <row r="8" spans="1:17" ht="12">
      <c r="A8" s="129"/>
      <c r="B8" s="129"/>
      <c r="C8" s="129"/>
      <c r="D8" s="129"/>
      <c r="E8" s="129"/>
      <c r="F8" s="129"/>
      <c r="G8" s="129"/>
      <c r="H8" s="126"/>
      <c r="I8" s="126"/>
      <c r="J8" s="129"/>
      <c r="K8" s="129"/>
      <c r="L8" s="129"/>
      <c r="M8" s="129"/>
      <c r="N8" s="129"/>
      <c r="O8" s="129"/>
      <c r="P8" s="129"/>
      <c r="Q8" s="129"/>
    </row>
    <row r="9" spans="1:17" ht="12">
      <c r="A9" s="130" t="s">
        <v>76</v>
      </c>
      <c r="B9" s="130" t="s">
        <v>77</v>
      </c>
      <c r="C9" s="130"/>
      <c r="D9" s="125" t="s">
        <v>78</v>
      </c>
      <c r="E9" s="130" t="s">
        <v>79</v>
      </c>
      <c r="F9" s="127"/>
      <c r="G9" s="130" t="s">
        <v>80</v>
      </c>
      <c r="H9" s="131" t="s">
        <v>79</v>
      </c>
      <c r="I9" s="126"/>
      <c r="J9" s="130" t="s">
        <v>81</v>
      </c>
      <c r="K9" s="130" t="s">
        <v>82</v>
      </c>
      <c r="L9" s="127"/>
      <c r="M9" s="130" t="s">
        <v>81</v>
      </c>
      <c r="N9" s="130" t="s">
        <v>82</v>
      </c>
      <c r="O9" s="127"/>
      <c r="P9" s="130" t="s">
        <v>81</v>
      </c>
      <c r="Q9" s="130" t="s">
        <v>82</v>
      </c>
    </row>
    <row r="10" spans="3:10" ht="12">
      <c r="C10" s="132"/>
      <c r="D10" s="132"/>
      <c r="E10" s="132"/>
      <c r="F10" s="132"/>
      <c r="H10" s="132"/>
      <c r="I10" s="132"/>
      <c r="J10" s="132"/>
    </row>
    <row r="11" spans="1:17" ht="12">
      <c r="A11" s="133"/>
      <c r="B11" s="134">
        <f>A11*0.03</f>
        <v>0</v>
      </c>
      <c r="C11" s="135"/>
      <c r="D11" s="136">
        <f>A11</f>
        <v>0</v>
      </c>
      <c r="E11" s="135">
        <f>D11*0.06</f>
        <v>0</v>
      </c>
      <c r="F11" s="135"/>
      <c r="G11" s="133">
        <f>A11</f>
        <v>0</v>
      </c>
      <c r="H11" s="137">
        <f>G11*0.08</f>
        <v>0</v>
      </c>
      <c r="I11" s="138"/>
      <c r="J11" s="139">
        <f>A11</f>
        <v>0</v>
      </c>
      <c r="K11" s="134">
        <f>A11*0.09</f>
        <v>0</v>
      </c>
      <c r="L11" s="133"/>
      <c r="M11" s="133">
        <f>A11</f>
        <v>0</v>
      </c>
      <c r="N11" s="140">
        <f>M11*0.1</f>
        <v>0</v>
      </c>
      <c r="O11" s="141"/>
      <c r="P11" s="133">
        <f>A11</f>
        <v>0</v>
      </c>
      <c r="Q11" s="134">
        <f>P11*0.12</f>
        <v>0</v>
      </c>
    </row>
    <row r="12" spans="1:17" ht="12.75" thickBot="1">
      <c r="A12" s="142"/>
      <c r="B12" s="143"/>
      <c r="C12" s="143"/>
      <c r="D12" s="143"/>
      <c r="E12" s="143"/>
      <c r="F12" s="144"/>
      <c r="G12" s="142"/>
      <c r="H12" s="145"/>
      <c r="I12" s="145"/>
      <c r="J12" s="142"/>
      <c r="K12" s="143"/>
      <c r="L12" s="142"/>
      <c r="M12" s="142"/>
      <c r="N12" s="142"/>
      <c r="O12" s="142"/>
      <c r="P12" s="142"/>
      <c r="Q12" s="143"/>
    </row>
    <row r="13" spans="11:21" ht="12">
      <c r="K13" s="146"/>
      <c r="Q13" s="146"/>
      <c r="U13" s="146"/>
    </row>
    <row r="14" spans="1:19" ht="12">
      <c r="A14" s="147" t="s">
        <v>83</v>
      </c>
      <c r="B14" s="148"/>
      <c r="C14" s="148"/>
      <c r="D14" s="148"/>
      <c r="E14" s="148"/>
      <c r="F14" s="148"/>
      <c r="G14" s="148"/>
      <c r="H14" s="148"/>
      <c r="I14" s="148"/>
      <c r="J14" s="147"/>
      <c r="K14" s="147"/>
      <c r="L14" s="147"/>
      <c r="M14" s="147"/>
      <c r="N14" s="148"/>
      <c r="O14" s="148"/>
      <c r="P14" s="147"/>
      <c r="Q14" s="147"/>
      <c r="R14" s="148"/>
      <c r="S14" s="147"/>
    </row>
    <row r="15" spans="1:19" ht="12">
      <c r="A15" s="147"/>
      <c r="B15" s="148"/>
      <c r="C15" s="148"/>
      <c r="D15" s="148"/>
      <c r="E15" s="148"/>
      <c r="F15" s="148"/>
      <c r="G15" s="148"/>
      <c r="H15" s="148"/>
      <c r="I15" s="148"/>
      <c r="J15" s="147"/>
      <c r="K15" s="147"/>
      <c r="L15" s="147"/>
      <c r="M15" s="147"/>
      <c r="N15" s="148"/>
      <c r="O15" s="148"/>
      <c r="P15" s="147"/>
      <c r="Q15" s="147"/>
      <c r="R15" s="148"/>
      <c r="S15" s="147"/>
    </row>
    <row r="16" spans="1:19" ht="12">
      <c r="A16" s="147" t="s">
        <v>84</v>
      </c>
      <c r="B16" s="148"/>
      <c r="C16" s="148"/>
      <c r="D16" s="148"/>
      <c r="E16" s="148"/>
      <c r="F16" s="148"/>
      <c r="G16" s="148"/>
      <c r="H16" s="148"/>
      <c r="I16" s="148"/>
      <c r="J16" s="147"/>
      <c r="K16" s="147"/>
      <c r="L16" s="147"/>
      <c r="M16" s="147"/>
      <c r="N16" s="148"/>
      <c r="O16" s="148"/>
      <c r="P16" s="147"/>
      <c r="Q16" s="147"/>
      <c r="R16" s="148"/>
      <c r="S16" s="147"/>
    </row>
    <row r="17" spans="1:19" ht="12">
      <c r="A17" s="147" t="s">
        <v>85</v>
      </c>
      <c r="B17" s="148"/>
      <c r="C17" s="148"/>
      <c r="D17" s="148"/>
      <c r="E17" s="148"/>
      <c r="F17" s="148"/>
      <c r="G17" s="148"/>
      <c r="H17" s="148"/>
      <c r="I17" s="148"/>
      <c r="J17" s="147"/>
      <c r="K17" s="147"/>
      <c r="L17" s="147"/>
      <c r="M17" s="147"/>
      <c r="N17" s="148"/>
      <c r="O17" s="148"/>
      <c r="P17" s="147"/>
      <c r="Q17" s="147"/>
      <c r="R17" s="148"/>
      <c r="S17" s="147"/>
    </row>
    <row r="18" spans="2:18" ht="12">
      <c r="B18" s="146"/>
      <c r="C18" s="146"/>
      <c r="D18" s="146"/>
      <c r="E18" s="146"/>
      <c r="F18" s="146"/>
      <c r="G18" s="146"/>
      <c r="H18" s="146"/>
      <c r="I18" s="146"/>
      <c r="N18" s="146"/>
      <c r="O18" s="146"/>
      <c r="R18" s="146"/>
    </row>
    <row r="19" spans="2:18" ht="12">
      <c r="B19" s="146"/>
      <c r="C19" s="146"/>
      <c r="D19" s="146"/>
      <c r="E19" s="146"/>
      <c r="F19" s="146"/>
      <c r="G19" s="146"/>
      <c r="H19" s="146"/>
      <c r="I19" s="146"/>
      <c r="N19" s="146"/>
      <c r="O19" s="146"/>
      <c r="R19" s="146"/>
    </row>
    <row r="20" spans="1:18" ht="12">
      <c r="A20" s="149" t="s">
        <v>86</v>
      </c>
      <c r="N20" s="146"/>
      <c r="O20" s="146"/>
      <c r="R20" s="146"/>
    </row>
    <row r="21" spans="1:18" ht="12">
      <c r="A21" s="149" t="s">
        <v>87</v>
      </c>
      <c r="N21" s="146"/>
      <c r="O21" s="146"/>
      <c r="R21" s="146"/>
    </row>
    <row r="22" spans="1:18" ht="12">
      <c r="A22" s="149"/>
      <c r="N22" s="146"/>
      <c r="O22" s="146"/>
      <c r="R22" s="146"/>
    </row>
    <row r="23" spans="1:14" ht="12">
      <c r="A23" s="149" t="s">
        <v>88</v>
      </c>
      <c r="C23" s="150" t="s">
        <v>89</v>
      </c>
      <c r="E23" s="149" t="s">
        <v>90</v>
      </c>
      <c r="G23" s="149" t="s">
        <v>91</v>
      </c>
      <c r="H23" s="150"/>
      <c r="N23" s="146"/>
    </row>
    <row r="24" spans="1:14" ht="12">
      <c r="A24" s="149" t="s">
        <v>92</v>
      </c>
      <c r="C24" s="150" t="s">
        <v>93</v>
      </c>
      <c r="E24" s="149" t="s">
        <v>94</v>
      </c>
      <c r="G24" s="149" t="s">
        <v>95</v>
      </c>
      <c r="H24" s="150"/>
      <c r="N24" s="146"/>
    </row>
    <row r="25" spans="1:14" ht="12">
      <c r="A25" s="149" t="s">
        <v>96</v>
      </c>
      <c r="C25" s="150" t="s">
        <v>97</v>
      </c>
      <c r="E25" s="149" t="s">
        <v>98</v>
      </c>
      <c r="G25" s="149" t="s">
        <v>99</v>
      </c>
      <c r="H25" s="150"/>
      <c r="N25" s="146"/>
    </row>
    <row r="26" spans="1:18" ht="12">
      <c r="A26" s="149" t="s">
        <v>100</v>
      </c>
      <c r="N26" s="146"/>
      <c r="O26" s="146"/>
      <c r="R26" s="146"/>
    </row>
    <row r="27" spans="1:18" ht="12">
      <c r="A27" s="149" t="s">
        <v>101</v>
      </c>
      <c r="N27" s="146"/>
      <c r="O27" s="146"/>
      <c r="R27" s="146"/>
    </row>
    <row r="28" spans="1:18" ht="12">
      <c r="A28" s="149" t="s">
        <v>102</v>
      </c>
      <c r="N28" s="146"/>
      <c r="O28" s="146"/>
      <c r="R28" s="146"/>
    </row>
    <row r="29" spans="1:18" ht="12">
      <c r="A29" s="151"/>
      <c r="N29" s="146"/>
      <c r="O29" s="146"/>
      <c r="R29" s="146"/>
    </row>
    <row r="30" spans="2:18" ht="12">
      <c r="B30" s="151"/>
      <c r="C30" s="151"/>
      <c r="D30" s="151"/>
      <c r="E30" s="151"/>
      <c r="F30" s="151"/>
      <c r="G30" s="151"/>
      <c r="H30" s="151"/>
      <c r="I30" s="151"/>
      <c r="N30" s="146"/>
      <c r="O30" s="146"/>
      <c r="R30" s="146"/>
    </row>
    <row r="31" spans="1:15" ht="12.75">
      <c r="A31" s="151"/>
      <c r="D31" s="152" t="s">
        <v>103</v>
      </c>
      <c r="F31" t="s">
        <v>104</v>
      </c>
      <c r="G31"/>
      <c r="H31"/>
      <c r="I31" s="153"/>
      <c r="J31"/>
      <c r="K31"/>
      <c r="L31"/>
      <c r="M31"/>
      <c r="N31"/>
      <c r="O31" s="146"/>
    </row>
    <row r="32" spans="1:14" ht="12.75">
      <c r="A32" s="151"/>
      <c r="F32" t="s">
        <v>105</v>
      </c>
      <c r="G32"/>
      <c r="H32"/>
      <c r="I32"/>
      <c r="J32"/>
      <c r="K32"/>
      <c r="L32"/>
      <c r="M32"/>
      <c r="N32"/>
    </row>
    <row r="33" spans="6:14" ht="12.75">
      <c r="F33" t="s">
        <v>106</v>
      </c>
      <c r="G33"/>
      <c r="H33"/>
      <c r="I33"/>
      <c r="J33"/>
      <c r="K33"/>
      <c r="L33"/>
      <c r="M33"/>
      <c r="N33"/>
    </row>
    <row r="36" spans="4:14" ht="12.75">
      <c r="D36" s="121" t="s">
        <v>107</v>
      </c>
      <c r="F36" t="s">
        <v>108</v>
      </c>
      <c r="G36"/>
      <c r="H36"/>
      <c r="I36"/>
      <c r="J36"/>
      <c r="K36"/>
      <c r="L36"/>
      <c r="M36"/>
      <c r="N36"/>
    </row>
    <row r="37" spans="6:14" ht="12.75">
      <c r="F37" t="s">
        <v>109</v>
      </c>
      <c r="G37"/>
      <c r="H37"/>
      <c r="I37"/>
      <c r="J37"/>
      <c r="K37"/>
      <c r="L37"/>
      <c r="M37"/>
      <c r="N37"/>
    </row>
    <row r="38" spans="6:14" ht="12.75">
      <c r="F38" t="s">
        <v>110</v>
      </c>
      <c r="G38"/>
      <c r="H38"/>
      <c r="I38"/>
      <c r="J38"/>
      <c r="K38"/>
      <c r="L38"/>
      <c r="M38"/>
      <c r="N38"/>
    </row>
    <row r="41" ht="15.75">
      <c r="A41" s="154" t="s">
        <v>111</v>
      </c>
    </row>
    <row r="42" ht="15">
      <c r="A42" s="155" t="s">
        <v>112</v>
      </c>
    </row>
  </sheetData>
  <sheetProtection formatCells="0" formatColumns="0" formatRows="0" insertColumns="0" insertRows="0" deleteColumns="0" deleteRows="0"/>
  <mergeCells count="12">
    <mergeCell ref="P6:Q6"/>
    <mergeCell ref="P7:Q7"/>
    <mergeCell ref="G6:H6"/>
    <mergeCell ref="G7:H7"/>
    <mergeCell ref="J6:K6"/>
    <mergeCell ref="J7:K7"/>
    <mergeCell ref="M6:N6"/>
    <mergeCell ref="M7:N7"/>
    <mergeCell ref="D6:E6"/>
    <mergeCell ref="D7:E7"/>
    <mergeCell ref="A6:B6"/>
    <mergeCell ref="A7:B7"/>
  </mergeCells>
  <hyperlinks>
    <hyperlink ref="A42" r:id="rId1" display="http://grants.nih.gov/grants/policy/person_months_faqs.htm"/>
  </hyperlinks>
  <printOptions/>
  <pageMargins left="0.5" right="0.3" top="1" bottom="1" header="0.5" footer="0.5"/>
  <pageSetup fitToHeight="1" fitToWidth="1" horizontalDpi="600" verticalDpi="600" orientation="landscape" scale="85" r:id="rId3"/>
  <headerFooter alignWithMargins="0">
    <oddFooter>&amp;L&amp;8Created by George Gardner
Latest Update 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21.8515625" style="0" bestFit="1" customWidth="1"/>
    <col min="2" max="2" width="36.28125" style="0" bestFit="1" customWidth="1"/>
    <col min="3" max="3" width="13.140625" style="0" bestFit="1" customWidth="1"/>
    <col min="4" max="4" width="15.8515625" style="0" bestFit="1" customWidth="1"/>
    <col min="6" max="6" width="74.57421875" style="0" bestFit="1" customWidth="1"/>
    <col min="9" max="9" width="13.421875" style="0" customWidth="1"/>
  </cols>
  <sheetData>
    <row r="1" spans="1:9" ht="12.75">
      <c r="A1" t="s">
        <v>0</v>
      </c>
      <c r="B1" t="s">
        <v>8</v>
      </c>
      <c r="C1" s="1" t="s">
        <v>13</v>
      </c>
      <c r="D1" s="156">
        <v>0.436</v>
      </c>
      <c r="E1">
        <v>9</v>
      </c>
      <c r="F1" t="s">
        <v>31</v>
      </c>
      <c r="G1" s="6">
        <v>0.02</v>
      </c>
      <c r="H1" s="6">
        <v>0.18</v>
      </c>
      <c r="I1" s="15" t="s">
        <v>119</v>
      </c>
    </row>
    <row r="2" spans="1:9" ht="12.75">
      <c r="A2" t="s">
        <v>1</v>
      </c>
      <c r="B2" t="s">
        <v>9</v>
      </c>
      <c r="C2" s="1" t="s">
        <v>14</v>
      </c>
      <c r="D2" s="156">
        <v>0.188</v>
      </c>
      <c r="E2">
        <v>12</v>
      </c>
      <c r="F2" s="15" t="s">
        <v>32</v>
      </c>
      <c r="G2" s="6">
        <v>0.1</v>
      </c>
      <c r="H2" s="6">
        <v>0.22</v>
      </c>
      <c r="I2" t="s">
        <v>113</v>
      </c>
    </row>
    <row r="3" spans="1:8" ht="12.75">
      <c r="A3" t="s">
        <v>2</v>
      </c>
      <c r="B3" t="s">
        <v>10</v>
      </c>
      <c r="D3" s="6">
        <v>0.08</v>
      </c>
      <c r="F3" t="s">
        <v>33</v>
      </c>
      <c r="G3" s="6">
        <v>0.18</v>
      </c>
      <c r="H3" s="6">
        <v>0.24</v>
      </c>
    </row>
    <row r="4" spans="1:8" ht="12.75">
      <c r="A4" t="s">
        <v>3</v>
      </c>
      <c r="B4" t="s">
        <v>11</v>
      </c>
      <c r="D4" s="1">
        <v>0</v>
      </c>
      <c r="F4" t="s">
        <v>34</v>
      </c>
      <c r="G4" s="6">
        <v>0.24</v>
      </c>
      <c r="H4" s="6">
        <v>0.28</v>
      </c>
    </row>
    <row r="5" spans="1:7" ht="12.75">
      <c r="A5" t="s">
        <v>4</v>
      </c>
      <c r="B5" t="s">
        <v>114</v>
      </c>
      <c r="F5" t="s">
        <v>35</v>
      </c>
      <c r="G5" s="6">
        <v>0.28</v>
      </c>
    </row>
    <row r="6" spans="1:7" ht="12.75">
      <c r="A6" t="s">
        <v>5</v>
      </c>
      <c r="B6" t="s">
        <v>5</v>
      </c>
      <c r="F6" t="s">
        <v>36</v>
      </c>
      <c r="G6" s="6">
        <v>0.3</v>
      </c>
    </row>
    <row r="7" spans="6:7" ht="12.75">
      <c r="F7" t="s">
        <v>37</v>
      </c>
      <c r="G7" s="6">
        <v>0.34</v>
      </c>
    </row>
    <row r="8" ht="12.75">
      <c r="F8" t="s">
        <v>38</v>
      </c>
    </row>
    <row r="9" ht="12.75">
      <c r="F9" s="15" t="s">
        <v>39</v>
      </c>
    </row>
    <row r="10" ht="12.75">
      <c r="F10" t="s">
        <v>40</v>
      </c>
    </row>
    <row r="11" ht="12.75">
      <c r="F11" t="s">
        <v>41</v>
      </c>
    </row>
    <row r="12" ht="12.75">
      <c r="F12" t="s">
        <v>42</v>
      </c>
    </row>
    <row r="13" ht="12.75">
      <c r="F13" t="s">
        <v>43</v>
      </c>
    </row>
    <row r="14" ht="12.75">
      <c r="F14" t="s">
        <v>44</v>
      </c>
    </row>
  </sheetData>
  <sheetProtection/>
  <printOptions/>
  <pageMargins left="0.75" right="0.75" top="1" bottom="1" header="0.5" footer="0.5"/>
  <pageSetup horizontalDpi="600" verticalDpi="600" orientation="portrait" paperSize="1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Francisco Tamez Cavazos</cp:lastModifiedBy>
  <cp:lastPrinted>2015-08-19T16:23:32Z</cp:lastPrinted>
  <dcterms:created xsi:type="dcterms:W3CDTF">2005-01-19T19:50:27Z</dcterms:created>
  <dcterms:modified xsi:type="dcterms:W3CDTF">2015-10-19T14:19:53Z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